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onsoru\Desktop\"/>
    </mc:Choice>
  </mc:AlternateContent>
  <bookViews>
    <workbookView xWindow="0" yWindow="0" windowWidth="28800" windowHeight="12300" activeTab="2"/>
  </bookViews>
  <sheets>
    <sheet name="COVID_VaccineRnD" sheetId="1" r:id="rId1"/>
    <sheet name="APAs" sheetId="4" r:id="rId2"/>
    <sheet name="CEPI manufacturing" sheetId="7" r:id="rId3"/>
    <sheet name="Exchange rate" sheetId="2"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7" l="1"/>
  <c r="O3" i="7"/>
  <c r="O2" i="7"/>
  <c r="P2" i="7" l="1"/>
  <c r="P3" i="7"/>
  <c r="P4" i="7"/>
</calcChain>
</file>

<file path=xl/sharedStrings.xml><?xml version="1.0" encoding="utf-8"?>
<sst xmlns="http://schemas.openxmlformats.org/spreadsheetml/2006/main" count="2297" uniqueCount="803">
  <si>
    <t>Funder_lvl_3</t>
  </si>
  <si>
    <t>Funder_lvl_2</t>
  </si>
  <si>
    <t>Funder_lvl_1</t>
  </si>
  <si>
    <t>Funder_Country</t>
  </si>
  <si>
    <t>Funder_Public(OR)private</t>
  </si>
  <si>
    <t>Recipient_country</t>
  </si>
  <si>
    <t>Recipient_lvl_2</t>
  </si>
  <si>
    <t>Recipient_lvl_1</t>
  </si>
  <si>
    <t>Value_USD</t>
  </si>
  <si>
    <t>USD_million</t>
  </si>
  <si>
    <t>Value_EUR</t>
  </si>
  <si>
    <t>EUR_million</t>
  </si>
  <si>
    <t>Funding_type</t>
  </si>
  <si>
    <t>ID_code</t>
  </si>
  <si>
    <t>Date announced</t>
  </si>
  <si>
    <t>Notes</t>
  </si>
  <si>
    <t>URL</t>
  </si>
  <si>
    <t>Column2</t>
  </si>
  <si>
    <t>United States</t>
  </si>
  <si>
    <t>US government BARDA/ASPR</t>
  </si>
  <si>
    <t>Public</t>
  </si>
  <si>
    <t>Academics and other research institutions</t>
  </si>
  <si>
    <t>Colorado State University</t>
  </si>
  <si>
    <t>Direct funding</t>
  </si>
  <si>
    <t>Vac_RD_100</t>
  </si>
  <si>
    <t>BARDA is partnering with Colorado State University’s Infectious Disease Research Center (IDRC) to further develop SolaVAXTM. The SolaVAXTM platform uses a proprietary technology to inactivate a virus with low risk to the patient. This project will demonstrate the utility of the SolaVAXTM process to inactivate SARS-CoV-2. The technology is expandable with potential to advance vaccine manufacturing capabilities to meet vaccine needs globally. The SolaVAXTM process utilizes Riboflavin and UV light to carry out specific DNA and RNA chemistry with viral, bacterial or cellular agents that subsequently may be used in vaccine preparations. The photochemistry of Riboflavin and UV light has been shown to be specific to nucleic acids and not induce damage or modification to the viral protein antigens that serve as the immunogens in the host. By preventing replication of the target agent, such as the SARS-CoV-2 virus, while minimizing or reducing the amount of peripheral damage caused, a particle can be generated that contains all the potential antigenic targets for immune response without the capacity for replication post-infection</t>
  </si>
  <si>
    <t>https://www.medicalcountermeasures.gov/newsroom/2020/csu/</t>
  </si>
  <si>
    <t>Industry</t>
  </si>
  <si>
    <t>Moderna Therapeutics</t>
  </si>
  <si>
    <t>Vac_RD_102</t>
  </si>
  <si>
    <t>BARDA’s Rapidly Expanding COVID-19 Medical Countermeasure Portfolio</t>
  </si>
  <si>
    <t>https://www.medicalcountermeasures.gov/app/barda/coronavirus/COVID19.aspx</t>
  </si>
  <si>
    <t>Japan</t>
  </si>
  <si>
    <t>SMBC Group</t>
  </si>
  <si>
    <t>Private sector</t>
  </si>
  <si>
    <t>Norway</t>
  </si>
  <si>
    <t>PDPs</t>
  </si>
  <si>
    <t>CEPI</t>
  </si>
  <si>
    <t>Funding to intermediary</t>
  </si>
  <si>
    <t>Vac_RD_103</t>
  </si>
  <si>
    <t>We are incredibly grateful to Sumitomo Mitsui Banking Corporation Group for their €1 million donation to CEPI to rapidly develop a #COVID19 vaccine</t>
  </si>
  <si>
    <t>https://www.smfg.co.jp/news_e/e110152_01.html</t>
  </si>
  <si>
    <t>European Union</t>
  </si>
  <si>
    <t>European Investment Bank</t>
  </si>
  <si>
    <t>Germany</t>
  </si>
  <si>
    <t>CureVac</t>
  </si>
  <si>
    <t>Vac_RD_104</t>
  </si>
  <si>
    <t>Commission and EIB provide CureVac with a €75 million financing for vaccine development and expansion of manufacturing</t>
  </si>
  <si>
    <t>https://ec.europa.eu/commission/presscorner/detail/en/ip_20_1238</t>
  </si>
  <si>
    <t>Canada</t>
  </si>
  <si>
    <t>Canadian government. Unspecified agency</t>
  </si>
  <si>
    <t>Vac_RD_106</t>
  </si>
  <si>
    <t>Karina Gould, Minister of International Development, today announced a commitment of $120 million in support of the activities of the Access to COVID-19 (ACT) Accelerator – with $20 million of that total for the Coalition for Epidemic Preparedness Innovations (CEPI)</t>
  </si>
  <si>
    <t>https://www.canada.ca/en/global-affairs/news/2020/06/canada-announces-support-for-equitable-access-to-new-covid-19-medical-solutions.html</t>
  </si>
  <si>
    <t>US government DOD</t>
  </si>
  <si>
    <t>Novavax</t>
  </si>
  <si>
    <t>Vac_RD_107</t>
  </si>
  <si>
    <t>Novavax Awarded Department of Defense Contract for COVID-19 Vaccine</t>
  </si>
  <si>
    <t>https://ir.novavax.com/news-releases/news-release-details/novavax-awarded-department-defense-contract-covid-19-vaccine</t>
  </si>
  <si>
    <t>China</t>
  </si>
  <si>
    <t>Sichuan Clover Biopharmaceuticals</t>
  </si>
  <si>
    <t>Secondary funding</t>
  </si>
  <si>
    <t>Vac_RD_108</t>
  </si>
  <si>
    <t>CEPI, the Coalition for Epidemic Preparedness Innovations, today announced the expansion of its partnership with Sichuan Clover Biopharmaceuticals, Inc (China) (“Clover”) to rapidly advance the development and manufacture of Clover’s protein-based COVID-19 S-Trimer vaccine candidate, which is based on Clover’s proprietary Trimer-Tag© vaccine technology platform. CEPI will make an additional investment of $66m upfront in S-Trimer which will immediately fund preclinical studies, the execution of Phase 1 clinical trials, and preparation of sites globally for an efficacy trial. In parallel, this investment will support scale up of Clover’s manufacturing capacity to potentially allow the production of hundreds of millions of doses per year. The results of these clinical trials and initial manufacturing scale-up activities will inform planning for efficacy trials and full manufacture of the vaccine. If the early stage clinical development is successful, the partnership agreement anticipates CEPI providing significant additional investment which will fully fund the S-Trimer vaccine candidate through to licensure in China and globally</t>
  </si>
  <si>
    <t>https://cepi.net/news_cepi/cepi-expands-partnership-with-clover-biopharmaceuticals-to-rapidly-advance-development-and-manufacture-of-covid-19-vaccine-candidate/</t>
  </si>
  <si>
    <t>France</t>
  </si>
  <si>
    <t>French government. BPI France</t>
  </si>
  <si>
    <t>Osivax</t>
  </si>
  <si>
    <t>Vac_RD_111</t>
  </si>
  <si>
    <t>Osivax Receives Over EUR 30M in Public Funding to Support Development of Universal Coronavirus &amp; Influenza Vaccines</t>
  </si>
  <si>
    <t>http://www.osivax.com/osivax-receives-over-eur-30m-in-public-funding-to-support-development-of-universal-coronavirus--influenza-vaccines.html</t>
  </si>
  <si>
    <t>French government Multiple agencies</t>
  </si>
  <si>
    <t>OSE Immunotherapeutics</t>
  </si>
  <si>
    <t>Vac_RD_112</t>
  </si>
  <si>
    <t>OSE Immunotherapeutics Receives €200,000 from Nantes Metropole to Develop CoVepiT, its COVID-19 Prophylactic Vaccine Program</t>
  </si>
  <si>
    <t>https://www.globenewswire.com/news-release/2020/07/16/2063020/0/en/OSE-Immunotherapeutics-Receives-200-000-from-Nantes-Metropole-to-Develop-CoVepiT-its-COVID-19-Prophylactic-Vaccine-Program.html</t>
  </si>
  <si>
    <t>Vac_RD_113</t>
  </si>
  <si>
    <t>Moderna Announces Expansion of BARDA Agreement to Support Larger Phase 3 Program for Vaccine (mRNA-1273) Against COVID-19</t>
  </si>
  <si>
    <t>https://investors.modernatx.com/news-releases/news-release-details/moderna-announces-expansion-barda-agreement-support-larger-phase</t>
  </si>
  <si>
    <t>Canadian government. Strategic Innovation Fund</t>
  </si>
  <si>
    <t>Variation Biotechnologies</t>
  </si>
  <si>
    <t>Vac_RD_114</t>
  </si>
  <si>
    <t>Government of Canada announces major steps in treating and preventing COVID-19 through vaccines and therapies</t>
  </si>
  <si>
    <t>https://www.canada.ca/en/innovation-science-economic-development/news/2020/08/government-of-canada-announces-major-steps-in-treating-and-preventing-covid-19-through-vaccines-and-therapies.html</t>
  </si>
  <si>
    <t>Gates Foundation</t>
  </si>
  <si>
    <t>Philanthropic</t>
  </si>
  <si>
    <t>Inovio Pharmaceuticals</t>
  </si>
  <si>
    <t>Vac_RD_115</t>
  </si>
  <si>
    <t>INOVIO Receives New $5 Million Grant to Accelerate Scale Up of Smart Delivery Device for Its COVID-19 Vaccine</t>
  </si>
  <si>
    <t>http://ir.inovio.com/news-releases/news-releases-details/2020/INOVIO-Receives-New-5-Million-Grant-to-Accelerate-Scale-Up-of-Smart-Delivery-Device-for-Its-COVID-19-Vaccine/default.aspx</t>
  </si>
  <si>
    <t>Government of Quebec</t>
  </si>
  <si>
    <t>Medicago</t>
  </si>
  <si>
    <t>Vac_RD_116</t>
  </si>
  <si>
    <t>GOVERNMENT OF QUEBEC PROVIDING $7 MILLION TOWARDS MEDICAGO'S COVID-19 VACCINE DEVELOPMENT</t>
  </si>
  <si>
    <t>https://www.medicago.com/en/newsroom/government-of-quebec-providing-7-million-towards-medicagou2019s-covid-19-vaccine-development/</t>
  </si>
  <si>
    <t>Vac_RD_117</t>
  </si>
  <si>
    <t>Novavax Initiates Efficacy Trial of COVID-19 Vaccine in South Africa</t>
  </si>
  <si>
    <t>http://ir.novavax.com/news-releases/news-release-details/novavax-initiates-efficacy-trial-covid-19-vaccine-south-africa</t>
  </si>
  <si>
    <t>Adaptive Phage Therapeutics (APT)</t>
  </si>
  <si>
    <t>Vac_RD_118</t>
  </si>
  <si>
    <t>Adaptive Phage Therapeutics Receives Department of Defense Award for Development of COVID-19 Vaccine</t>
  </si>
  <si>
    <t>https://www.businesswire.com/news/home/20200820005593/en/Adaptive-Phage-Therapeutics-Receives-Department-Defense-Award</t>
  </si>
  <si>
    <t>Hong Kong</t>
  </si>
  <si>
    <t>Hong Kong government HMRF</t>
  </si>
  <si>
    <t>Hong Kong University</t>
  </si>
  <si>
    <t>Vac_RD_119</t>
  </si>
  <si>
    <t>FHB’s Health and Medical Research Fund subsidises COVID-19 research - COVID190117</t>
  </si>
  <si>
    <t>https://rfs2.fhb.gov.hk/images/HMRF/COVID_19_List.pdf</t>
  </si>
  <si>
    <t>Vac_RD_120</t>
  </si>
  <si>
    <t>CEPI partners with University of Hong Kong to develop COVID-19 vaccine</t>
  </si>
  <si>
    <t>https://cepi.net/news_cepi/cepi-partners-with-university-of-hong-kong-to-develop-covid-19-vaccine/</t>
  </si>
  <si>
    <t>Vac_RD_121</t>
  </si>
  <si>
    <t>FHB’s Health and Medical Research Fund subsidises COVID-19 research - COVID190123</t>
  </si>
  <si>
    <t>United Kingdom</t>
  </si>
  <si>
    <t>UK government. Unspecified agency</t>
  </si>
  <si>
    <t>Vaccitech</t>
  </si>
  <si>
    <t>Vac_RD_122</t>
  </si>
  <si>
    <t>Vaccitech receives government grant for COVID-19 vaccine research</t>
  </si>
  <si>
    <t>https://www.vaccitech.co.uk/vaccitech-government-grant-covid19/</t>
  </si>
  <si>
    <t>UK government. Innovate UK</t>
  </si>
  <si>
    <t>Scancell</t>
  </si>
  <si>
    <t>Vac_RD_123</t>
  </si>
  <si>
    <t>Scancell led consortium awarded funding by Innovate UK to progress second generation COVID-19 vaccine into clinical trials</t>
  </si>
  <si>
    <t>https://www.scancell.co.uk/Data/Sites/1/media/publications/rns/covid-19-innovate-uk-final-27.08.20.pdf</t>
  </si>
  <si>
    <t>Verndari</t>
  </si>
  <si>
    <t>Vac_RD_124</t>
  </si>
  <si>
    <t>SARS-CoV-2 Recombinant Spike Receptor Binding Domain protein administered via Micro Array Patch (MAP) Technology</t>
  </si>
  <si>
    <t>Vaxess Technologies</t>
  </si>
  <si>
    <t>Vac_RD_125</t>
  </si>
  <si>
    <t>MIMIX Vaccine Patch Development and Scaling of shelf-stable, self-applied, single-dose Micro Array Patch (MAP) technology</t>
  </si>
  <si>
    <t>University of Connecticut</t>
  </si>
  <si>
    <t>Vac_RD_126</t>
  </si>
  <si>
    <t>An easy-to-use vaccine-delivery microneedle (MN) patch (i.e., Micro Array Patch) that will contain the spike protein (the S-protein on the shell of COVID-19 virus) and be programmed to automatically deliver this S-protein (as an antigen against COVID-19) into the skin.</t>
  </si>
  <si>
    <t>Esperovax, Inc</t>
  </si>
  <si>
    <t>Vac_RD_127</t>
  </si>
  <si>
    <t>An oral immunization for COVID-19 involving delivery of enveloped virus like particles (eVLPs) by capsule to the gut that will induce immune protection against disease.</t>
  </si>
  <si>
    <t>Vac_RD_128</t>
  </si>
  <si>
    <t>Development and test of candidate attenuated vaccines for SARS-CoV-2</t>
  </si>
  <si>
    <t>US government NIH</t>
  </si>
  <si>
    <t>HDT Bio Corp</t>
  </si>
  <si>
    <t>Vac_RD_129</t>
  </si>
  <si>
    <t>HDT Bio Corp. announces award of $8.2M contract by the National Institute of Allergy and Infectious Diseases.</t>
  </si>
  <si>
    <t>https://www.hdt.bio/news</t>
  </si>
  <si>
    <t>Vac_RD_13</t>
  </si>
  <si>
    <t>£20m announced to fund vaccines for coronavirus and other infectious diseases [...] The £20m in new funding will go to the Coalition for Epidemic Preparedness Innovations (CEPI) – an innovative global partnership between public, private, philanthropic, and civil society organisations launched in Davos in 2017 to develop vaccines to stop future epidemics.</t>
  </si>
  <si>
    <t>https://www.gov.uk/government/news/20m-announced-to-fund-vaccines-for-coronavirus-and-other-infectious-diseases</t>
  </si>
  <si>
    <t>South Korea</t>
  </si>
  <si>
    <t>Other</t>
  </si>
  <si>
    <t>IVI</t>
  </si>
  <si>
    <t>Vac_RD_130</t>
  </si>
  <si>
    <t>IVI to ready clinical trial sites for COVID-19 vaccine efficacy trials in 4 countries</t>
  </si>
  <si>
    <t>https://www.ivi.int/ivi-to-ready-clinical-trial-sites-for-covid-19-vaccine-efficacy-trials-in-4-countries/</t>
  </si>
  <si>
    <t>Australia</t>
  </si>
  <si>
    <t>Australian government MRFF</t>
  </si>
  <si>
    <t>University of Melbourne</t>
  </si>
  <si>
    <t>Vac_RD_131</t>
  </si>
  <si>
    <t>Further Investment In Three New Australian COVID-19 Vaccine Research Projects</t>
  </si>
  <si>
    <t>https://www.health.gov.au/ministers/the-hon-greg-hunt-mp/media/further-investment-in-three-new-australian-covid-19-vaccine-research-projects</t>
  </si>
  <si>
    <t>University of Sydney</t>
  </si>
  <si>
    <t>Vac_RD_132</t>
  </si>
  <si>
    <t>Vaxine</t>
  </si>
  <si>
    <t>Vac_RD_133</t>
  </si>
  <si>
    <t>Australian government funds $1M for development of Covax-19® vaccine</t>
  </si>
  <si>
    <t>https://vaxine.net/australian-government-funds-1m-for-development-of-covax-19-vaccine-mtpconnect/</t>
  </si>
  <si>
    <t>Chinese Academy of Medical Sciences</t>
  </si>
  <si>
    <t>University of Oxford/Astrazeneca</t>
  </si>
  <si>
    <t>Vac_RD_134</t>
  </si>
  <si>
    <t>The table below shows the funding received from charities as well as public sector bodies.</t>
  </si>
  <si>
    <t>https://www.whatdotheyknow.com/request/701825/response/1678268/attach/2/FOI%2020201025%2003%20Ltr%20Funding%20of%20Covid%20vaccine.pdf?cookie_passthrough=1</t>
  </si>
  <si>
    <t>Oxford Biomedical Research Centre</t>
  </si>
  <si>
    <t>Vac_RD_135</t>
  </si>
  <si>
    <t>https://www.whatdotheyknow.com/request/breakdown_of_funding_for_the_cha</t>
  </si>
  <si>
    <t>Vac_RD_136</t>
  </si>
  <si>
    <t>KfW</t>
  </si>
  <si>
    <t>Curevac</t>
  </si>
  <si>
    <t>Vac_RD_137</t>
  </si>
  <si>
    <t>KfW acquires minority interest in CureVac AG on behalf of the Federal Government</t>
  </si>
  <si>
    <t>https://www.kfw.de/KfW-Group/Newsroom/Latest-News/News-Details_600640.html</t>
  </si>
  <si>
    <t>US government HHS</t>
  </si>
  <si>
    <t>Belgium</t>
  </si>
  <si>
    <t>Janssen</t>
  </si>
  <si>
    <t>Vac_RD_138</t>
  </si>
  <si>
    <t>Supplemental agreement for work within scope</t>
  </si>
  <si>
    <t>https://www.usaspending.gov/award/CONT_IDV_HHSO100201700018C_7505
https://www.nasdaq.com/articles/jj-u.s.-expand-agreement-to-support-next-phase-of-covid-19-vaccine-rd-2020-11-14</t>
  </si>
  <si>
    <t>Vac_RD_139</t>
  </si>
  <si>
    <t>Disbursements made by US government in the context of COVID-19. Source: usaspending.gov</t>
  </si>
  <si>
    <t>https://www.usaspending.gov/award/CONT_IDV_HHSO100201700018C_7505</t>
  </si>
  <si>
    <t>Vac_RD_14</t>
  </si>
  <si>
    <t>PM announces new funding in fight against spread of coronavirus [...] Up to £20 million for the Coalition for Epidemic Preparedness Innovations (CEPI) to support vaccine development. This is in addition to the £30 million commitment that the UK has already made to CEPI, bringing the UK’s total commitment to £50 million.</t>
  </si>
  <si>
    <t>https://www.gov.uk/government/news/pm-announces-new-funding-in-fight-against-spread-of-coronavirus</t>
  </si>
  <si>
    <t>BioNTech/Pfizer</t>
  </si>
  <si>
    <t>Vac_RD_140</t>
  </si>
  <si>
    <t>Investment Plan for Europe: European Investment Bank to provide BioNTech with up to €100 million in debt financing for COVID-19 vaccine development and manufacturing</t>
  </si>
  <si>
    <t>https://www.globenewswire.com/news-release/2020/06/11/2046651/0/en/Investment-Plan-for-Europe-European-Investment-Bank-to-provide-BioNTech-with-up-to-100-million-in-debt-financing-for-COVID-19-vaccine-development-and-manufacturing.html</t>
  </si>
  <si>
    <t>German government BMBF</t>
  </si>
  <si>
    <t>Vac_RD_141</t>
  </si>
  <si>
    <t>BioNTech to Receive up to €375M in Funding from German Federal Ministry of Education and Research to Support COVID-19 Vaccine Program BNT162</t>
  </si>
  <si>
    <t>https://investors.biontech.de/news-releases/news-release-details/biontech-receive-eu375m-funding-german-federal-ministry/</t>
  </si>
  <si>
    <t>Vac_RD_142</t>
  </si>
  <si>
    <t>Oxford University vaccine against COVID-19 starts clinical tests</t>
  </si>
  <si>
    <t>https://cepi.net/research_dev/our-portfolio/</t>
  </si>
  <si>
    <t>Vac_RD_143</t>
  </si>
  <si>
    <t>https://www.usaspending.gov/award/ASST_NON_UM1AI148685_7529</t>
  </si>
  <si>
    <t>India</t>
  </si>
  <si>
    <t>Biological E Limited</t>
  </si>
  <si>
    <t>Vac_RD_144</t>
  </si>
  <si>
    <t>CEPI, the Coalition for Epidemic Preparedness Innovations and Biological E Limited, India (Bio E), a Hyderabad-based vaccines and pharmaceutical company, today announced a collaboration to advance the development and manufacture of Bio E’s COVID-19 subunit vaccine candidate. CEPI will initially contribute up to $5m toward the cost of scaling up the process for manufacturing the vaccine, and will explore providing additional funding to Bio E with the goal of potentially enabling the production of 100 million doses in 2021. The candidate has also received seed funding from Department of Biotechnology, Govt of India.</t>
  </si>
  <si>
    <t>https://cepi.net/news_cepi/cepi-partners-with-biological-e-limited-to-advance-development-and-manufacture-of-covid-19-vaccine-candidate/</t>
  </si>
  <si>
    <t>Vac_RD_145</t>
  </si>
  <si>
    <t>The investment also includes earlier announced commitments of $69.5m, which have been used for studies and Phase 1 clinical trials, preparations for the global pivotal phase 2/3 efficacy study, and initial manufacturing scale-up activities.</t>
  </si>
  <si>
    <t>https://www.pharmaceutical-business-review.com/news/cepi-clover-covid-19/</t>
  </si>
  <si>
    <t>Other European countries</t>
  </si>
  <si>
    <t>Norwegian government</t>
  </si>
  <si>
    <t>Vac_RD_147</t>
  </si>
  <si>
    <t>Norway, one of the co-founders of CEPI, announced this week that it will contribute US $24 million (NOK 200 million) towards CEPI’s R&amp;D efforts to future-proof vaccines against current and future variants of the SARS-CoV-2 virus.</t>
  </si>
  <si>
    <t>https://cepi.net/news_cepi/in-the-fight-against-novel-covid-19-variants-norway-and-germany-provide-vital-additional-funds-to-cepi/</t>
  </si>
  <si>
    <t>German Government</t>
  </si>
  <si>
    <t>Vac_RD_148</t>
  </si>
  <si>
    <t>The financial commitment follows the US $145 million (EUR 120 million) donation announced by the Government of Germany last week following the extraordinary G7 virtual summit to support CEPI’s COVID-19 vaccine programmes.</t>
  </si>
  <si>
    <t>SK Biosciences</t>
  </si>
  <si>
    <t>Vac_RD_149</t>
  </si>
  <si>
    <t>CEPI will contribute up to $10 million towards the cost of a phase I/II study of a recombinant protein vaccine candidate (GBP510)</t>
  </si>
  <si>
    <t>https://cepi.net/news_cepi/cepi-and-sk-bioscience-to-develop-next-generation-covid-19-vaccine/</t>
  </si>
  <si>
    <t>Vac_RD_15</t>
  </si>
  <si>
    <t>PM announces record funding to find a coronavirus vaccine [...] UK is now the biggest contributor to the international coalition to find a vaccine, with £210 million further funding announced today</t>
  </si>
  <si>
    <t>https://www.gov.uk/government/news/pm-announces-record-funding-to-find-a-coronavirus-vaccine</t>
  </si>
  <si>
    <t>Vac_RD_150</t>
  </si>
  <si>
    <t> to respond to the COVID-19 pandemic by developing a SARS-CoV-2 vaccine evaluated through Phase 1 clinical testing</t>
  </si>
  <si>
    <t>https://www.gatesfoundation.org/How-We-Work/Quick-Links/Grants-Database/Grants/2020/04/INV-016076</t>
  </si>
  <si>
    <t>Taiwan</t>
  </si>
  <si>
    <t>Ministry of Health and Welfare</t>
  </si>
  <si>
    <t>COVAXX</t>
  </si>
  <si>
    <t>Vac_RD_152</t>
  </si>
  <si>
    <t>The study is partly supported by a grant from the Ministry of Health and Welfare in Taiwan of up to 430M (NTD) or approximately $15M (USD).</t>
  </si>
  <si>
    <t>https://www.prnewswire.com/news-releases/covaxx-initiates-phase-1-clinical-trial-of-covid-19-vaccine-ub-612-in-taiwan-301138711.html</t>
  </si>
  <si>
    <t>Vac_RD_153</t>
  </si>
  <si>
    <t>On its website, CEPI states that it has provided up to US$ 22.5 million, or an additional $5.3 million on top of the two previously disclosed deals.</t>
  </si>
  <si>
    <t>https://cepi.net/wp-content/uploads/2020/12/Enabling-equitable-access-to-COVID19-vaccines-v3-22Feb-2021.pdf</t>
  </si>
  <si>
    <t>US DOD</t>
  </si>
  <si>
    <t>Vac_RD_154</t>
  </si>
  <si>
    <t>INOVIO Receives $71 Million Contract From U.S. Department of Defense To Scale Up Manufacture of CELLECTRA® 3PSP Smart Device and Procurement of CELLECTRA® 2000 for COVID-19 DNA Vaccine</t>
  </si>
  <si>
    <t>http://ir.inovio.com/news-releases/news-releases-details/2020/INOVIO-Receives-71-Million-Contract-From-US-Department-of-Defense-To-Scale-Up-Manufacture-of-CELLECTRA-3PSP-Smart-Device-and-Procurement-of-CELLECTRA-2000-for-COVID-19-DNA-Vaccine/default.aspx</t>
  </si>
  <si>
    <t xml:space="preserve">Dolly Parton COVID-19 Research Fund </t>
  </si>
  <si>
    <t>Vac_RD_155</t>
  </si>
  <si>
    <t>Dolly Parton donated $1 million to help develop a coronavirus vaccine. - The New York Times. New York Times. 2020.</t>
  </si>
  <si>
    <t>https://www.nytimes.com/2020/11/18/world/dolly-parton-donated-1-million-to-help-develop-a-coronavirus-vaccine.html (accessed Jan 18, 2021).</t>
  </si>
  <si>
    <t>Singapore</t>
  </si>
  <si>
    <t>Temasek</t>
  </si>
  <si>
    <t>Vac_RD_156</t>
  </si>
  <si>
    <t>Singapore's state investor Temasek and other investors are injecting $250 million into German biotech company BioNTech BNTX.O, which is developing an experimental vaccine against the coronavirus with pharmaceutical giant Pfizer PFE.N.</t>
  </si>
  <si>
    <t>https://www.reuters.com/article/us-biontech-placement/temasek-led-investor-group-in-250-million-vaccine-bet-on-germanys-biontech-idUSKBN2400PS</t>
  </si>
  <si>
    <t>Ministry of Economy and Innovation of Quebec</t>
  </si>
  <si>
    <t>Vac_RD_158</t>
  </si>
  <si>
    <t>Through CQDM, the Ministry of Economy and Innovation of Quebec is providing a grant of $500,000 for the implementation of this three-year initiative.</t>
  </si>
  <si>
    <t>https://www.medicago.com/en/media-room/collaborative-project-of-more-than-1-2-million-using-artificial-intelligence-to-optimize-the-production-of-vaccines-announced-by-cqdm-and-medicago-r-d/</t>
  </si>
  <si>
    <t>Vac_RD_159</t>
  </si>
  <si>
    <t xml:space="preserve">The Prime Minister, Justin Trudeau, today announced an investment of up to $173 million through the Strategic Innovation Fund (SIF) in Quebec City-based Medicago to support Canada's response to COVID-19 and future preparedness. </t>
  </si>
  <si>
    <t>https://www.biospace.com/article/releases/prime-minister-announces-funding-to-advance-the-development-of-canadian-covid-19-vaccine-technologies/</t>
  </si>
  <si>
    <t>UK government UKRI/DHSC via NIHR</t>
  </si>
  <si>
    <t>Vac_RD_16</t>
  </si>
  <si>
    <t>Professor Sarah Gilbert, University of Oxford - £2.2 million._x000D_
The team are already developing a new vaccine against the COVID-19, as they initiated vaccine development as soon as the genetic sequence of the novel coronavirus was released. This funding will support preclinical testing of the new vaccine, vaccine manufacturing and then clinical trials in people. The first stage of human testing will be in adults aged 18-50, later expanding the trial to adults over 50 years and school age children. The vaccine is made from a harmless virus, an adenovirus, which has been altered to produce the surface spike protein of the coronavirus after vaccination, to prime the immune system to recognise and attack the coronavirus. If the vaccine is shown to be safe and effective in these earlier trials, vaccine manufacturing will be scaled up for larger studies. The vaccine utilises the same technique as a vaccine the team previously developed for the closely related MERS coronavirus, which showed promise in animal and early-stage human testing. This earlier research was funded by the UK Vaccines Network (a DHSC and UKRI initiative) in 2018.</t>
  </si>
  <si>
    <t>https://mrc.ukri.org/news/browse/covid-19-vaccine-therapy-research-boosted-by-six-new-projects-in-rapid-response/_x000D_
https://www.gov.uk/government/news/vaccine-trials-among-recipients-of-20-million-coronavirus-research-investment</t>
  </si>
  <si>
    <t>Vac_RD_160</t>
  </si>
  <si>
    <t>Unspecified</t>
  </si>
  <si>
    <t>This row was added after direct communications with CEPI to obtain the most up to date funding information. In some cases the differences between what has been published and what was communicated to the Research Team did not match, so new rows were included to compensate and match the total value communicated by CEPI. As the row does not link directly to a specific announcement, it does not include a specific date</t>
  </si>
  <si>
    <t>Vac_RD_161</t>
  </si>
  <si>
    <t>The ministry awarded BioNTech 375 million euros ($445 million) and CureVac 252 million euros in funding, subject to meeting certain milestones, after they applied under a scheme announced in July.</t>
  </si>
  <si>
    <t>https://www.reuters.com/article/us-health-coronavirus-germany-vaccine/germany-grants-biontech-curevac-745-million-to-speed-up-covid-19-vaccine-work-idUSKBN2661JB</t>
  </si>
  <si>
    <t>Wellcome Trust</t>
  </si>
  <si>
    <t>Vac_RD_162</t>
  </si>
  <si>
    <t>IDT-Biologika</t>
  </si>
  <si>
    <t>Vac_RD_163</t>
  </si>
  <si>
    <t>The biopharma company is to receive 114 million euros for the clinical testing of phases I to III, as well as application for vaccine approval. In total, the BMBF is providing 750 million euros for the national support of the manufacture of vaccines. IDT Biologika is one of three companies in whom the German federal government is placing its hopes for the development of a German vaccine for the world.</t>
  </si>
  <si>
    <t>https://idt-biologika.com/idt-biologika-receives-official-notification-of-funding-from-the-federal-government</t>
  </si>
  <si>
    <t>Vac_RD_164</t>
  </si>
  <si>
    <t>An extra $50 million will go to the COVAX Advance Market Commitment (AMC) led by the GAVI vaccine alliance, the foundation said, and another $20 million to the Coalition for Epidemic Preparedness Innovations (CEPI) which is co-funding development of several COVID-19 vaccine candidates.</t>
  </si>
  <si>
    <t>https://www.reuters.com/article/health-coronavirus-gates-funding-int-idUSKBN27S0RX</t>
  </si>
  <si>
    <t>Soligenix</t>
  </si>
  <si>
    <t>Vac_RD_165</t>
  </si>
  <si>
    <t>Soligenix, Inc., announced today that the National Institute of Allergy and Infectious Diseases (NIAID), part of the National Institutes of Health (NIH), has awarded Soligenix a Direct to Phase II Small Business Innovation Research (SBIR) grant of approximately $1.5 million to support manufacture, formulation (including thermostabilization) and characterization of COVID-19 (Coronavirus Disease 2019) and EVD (Ebola Virus Disease) vaccine candidates in conjunction with the CoVaccine HT™ (CoVaccine) adjuvant.</t>
  </si>
  <si>
    <t>http://ir.soligenix.com/2020-12-28-Soligenix-Announces-1-5-Million-NIH-Small-Business-Innovation-Research-Award-Advancing-COVID-19-Vaccine-Development</t>
  </si>
  <si>
    <t>Vac_RD_166</t>
  </si>
  <si>
    <t>Under the expanded partnership, CEPI will invest an additional $4.8m to fund the production of clinical trial materials, and the investigation of mucosal immune responses during a Phase 1 trial of the vaccine candidate, which is being supported by the Government of Hong Kong.</t>
  </si>
  <si>
    <t>https://cepi.net/news_cepi/cepi-and-university-of-hong-kong-expand-partnership-to-develop-intranasal-covid-19-vaccine-candidate/</t>
  </si>
  <si>
    <t>Vac_RD_167</t>
  </si>
  <si>
    <t>CEPI will provide up to $14.2 million to support the adaptation of SK bioscience’s recombinant protein vaccine candidate (GBP510) for use against “variants of concern”, such as the B.1.351 variant first identified in South Africa. In parallel, CEPI will also be providing up to $12.5 million to help SK bioscience advance their manufacturing methods to full commercial scale, enabling the production of hundreds of millions of doses.</t>
  </si>
  <si>
    <t>https://cepi.net/news_cepi/cepi-and-sk-bioscience-expand-partnership-to-develop-vaccine-against-covid-19-variants/</t>
  </si>
  <si>
    <t>VBI Vaccines Inc.</t>
  </si>
  <si>
    <t>Vac_RD_168</t>
  </si>
  <si>
    <t>CEPI will provide up to $33m to support the advancement of VBI-2905, a monovalent eVLP candidate expressing the pre-fusion form of the spike protein from the B.1.351 strain, through Phase 1 clinical development. As part of the agreement, this funding will also support preclinical expansion of additional multivalent vaccine candidates designed to evaluate the potential breadth of VBI’s eVLP technology.</t>
  </si>
  <si>
    <t>https://cepi.net/news_cepi/cepi-and-vbi-vaccines-collaborate-to-advance-vaccine-candidates-against-covid-19-variants/</t>
  </si>
  <si>
    <t>Vac_RD_169</t>
  </si>
  <si>
    <t>BARDA and Janssen Pharmaceutical Companies of Johnson &amp; Johnson (Janssen), are increasing ongoing efforts to develop an expanded indication for a vaccine to prevent COVID-19 in adolescents ages 12-17.</t>
  </si>
  <si>
    <t>https://www.medicalcountermeasures.gov/newsroom/2021/janssen/</t>
  </si>
  <si>
    <t>Vac_RD_17</t>
  </si>
  <si>
    <t>Dr Sandy Douglas, University of Oxford – £0.4 million._x000D_
The team are aiming to develop manufacturing processes for producing adenovirus vaccines at a million-dose scale, so that - if clinical trials are successful - a vaccine could be made available to high-risk groups as quickly as possible. They are working with Professor Sarah Gilbert’s team, who are developing promising novel coronavirus vaccines by modifying harmless adenoviruses.</t>
  </si>
  <si>
    <t>Vac_RD_171</t>
  </si>
  <si>
    <t>Personal communication</t>
  </si>
  <si>
    <t>Vac_RD_172</t>
  </si>
  <si>
    <t>Vac_RD_173</t>
  </si>
  <si>
    <t>CEPI will provide up to US$173.4 million in additional funding to SK bioscience to support its COVID-19 vaccine development programme. This brings CEPI’s total investment in SK bioscience to $210.1 million. Of this funding, $41 million will be provided in the form of a forgivable loan that is repayable based on sales of the vaccine and will be used to secure raw materials needed for manufacturing.</t>
  </si>
  <si>
    <t>https://cepi.net/news_cepi/cepi-and-sk-bioscience-expand-partnership-to-advance-multiple-covid-19-variant-vaccines-and-scale-up-manufacturing/</t>
  </si>
  <si>
    <t>Indian govt/ BIRAC</t>
  </si>
  <si>
    <t>Gennova Biopharmaceuticals Ltd</t>
  </si>
  <si>
    <t>Vac_RD_174</t>
  </si>
  <si>
    <t>Under the Indian govt.'s funding programme called 'Mission COVID Suraksha', Gennova is to receive the amount on successful completion of Phase 1 trials. Gennova has also received seed funding in 2020 for an undisclosed amount</t>
  </si>
  <si>
    <t>https://health.economictimes.indiatimes.com/news/finance/gennova-to-get-rs-100-crore-from-govt-for-covid-19-vaccine/82023451 ; https://pib.gov.in/PressReleasePage.aspx?PRID=1711304</t>
  </si>
  <si>
    <t>Sino Biopharmaceuticals</t>
  </si>
  <si>
    <t>Sinovac Life Sciences Co.</t>
  </si>
  <si>
    <t>Vac_RD_175</t>
  </si>
  <si>
    <t>Funding secured for 'the development, manufacturing, and capacity expansion' of Sinovac's COVID-19 vaccine</t>
  </si>
  <si>
    <t>https://www.aa.com.tr/en/asia-pacific/china-s-sinovac-gets-500m-funding-for-covid-19-vaccine/2067846 ; https://www.crunchbase.com/organization/sinovac-life-sciences/company_financials</t>
  </si>
  <si>
    <t>European Commission</t>
  </si>
  <si>
    <t>OPENCORONA project</t>
  </si>
  <si>
    <t>Vac_RD_176</t>
  </si>
  <si>
    <t>A DNA vaccine platform against SARS-CoV-2</t>
  </si>
  <si>
    <t>https://cordis.europa.eu/project/id/101003666</t>
  </si>
  <si>
    <t>BHP Foundation</t>
  </si>
  <si>
    <t>University of Queensland</t>
  </si>
  <si>
    <t>Vac_RD_177</t>
  </si>
  <si>
    <t>BHP Foundation commits AUD 3M to prevention and treatment of COVID-19</t>
  </si>
  <si>
    <t>https://www.bhp.com/sustainability/community/community-news/2020/04/bhp-foundation-commits-$3m-to-prevention-and-treatment-of-covid-19/</t>
  </si>
  <si>
    <t>Newcrest Mining</t>
  </si>
  <si>
    <t>Vac_RD_178</t>
  </si>
  <si>
    <t>Newcrest partners with University of Queensland in support of COVID-19 vaccine research</t>
  </si>
  <si>
    <t>https://www.newcrest.com/sites/default/files/2020-05/200508_Newcrest%20partners%20with%20University%20of%20Queensland%20in%20support%20of%20COVID19%20vaccine%20research%20-%20Media%20Release.pdf</t>
  </si>
  <si>
    <t>The Lott</t>
  </si>
  <si>
    <t>Vac_RD_179</t>
  </si>
  <si>
    <t>Australia’s hunt for COVID-19 vaccine receives AUD 1 million boost</t>
  </si>
  <si>
    <t>https://www.thelott.com/real-winners/the-lott/golden-casket-donates-to-covid-19-vaccine-research</t>
  </si>
  <si>
    <t>France/United Kingdom</t>
  </si>
  <si>
    <t>Sanofi Pasteur/GSK</t>
  </si>
  <si>
    <t>Vac_RD_18</t>
  </si>
  <si>
    <t>Sanofi Pasteur previously worked to develop a SARS vaccine, and is using the recombinant DNA platform that is already used to manufacture its flu vaccine.</t>
  </si>
  <si>
    <t>https://www.sanofi.com/en/media-room/press-releases/2020/2020-02-18-16-00-00</t>
  </si>
  <si>
    <t>Glencore</t>
  </si>
  <si>
    <t>Vac_RD_180</t>
  </si>
  <si>
    <t>Glencore provides AUD 725,000 to University of Queensland COVID-19 vaccine development</t>
  </si>
  <si>
    <t>https://www.glencore.com.au/media-and-insights/news/glencore-provides-725-000-to-university-of-queensland-covid-19-vaccine-development</t>
  </si>
  <si>
    <t>Aurizon</t>
  </si>
  <si>
    <t>Vac_RD_181</t>
  </si>
  <si>
    <t>Aurizon donates AUD 250,000 to University of Queensland to fast-track development of COVID-19 vaccine</t>
  </si>
  <si>
    <t>https://www.aurizon.com.au/news/2020/aurizon-donates-$250-000-to-university-of-queensland-to-fast-track-development-of-covid-19-vaccine</t>
  </si>
  <si>
    <t>RACQ</t>
  </si>
  <si>
    <t>Vac_RD_182</t>
  </si>
  <si>
    <t>RACQ drives AUD 100k donation to UQ COVID-19 vaccine</t>
  </si>
  <si>
    <t>https://www.racq.com.au/Live/Articles/CN-150420-RACQ-drives-100k-donation-to-UQ-COVID19-vaccine</t>
  </si>
  <si>
    <t>Paul Ramsay Foundation</t>
  </si>
  <si>
    <t>Peter Doherty Institute/Monash University</t>
  </si>
  <si>
    <t>Vac_RD_183</t>
  </si>
  <si>
    <t>The funding will be directed to two projects:
AUD 2 million for the creation of a passive vaccine platform, which is the direct transfer of antibodies to a non-immune individual, providing temporary protection against the virus.</t>
  </si>
  <si>
    <t>https://www.doherty.edu.au/news-events/news/paul-ramsay-foundation-commits-4m-towards-the-doherty-institutes-covid-19-r</t>
  </si>
  <si>
    <t>Vac_RD_184</t>
  </si>
  <si>
    <t>Monash Institute of Pharmaceutical Sciences receives MRFF funding for COVID-19 vaccine Phase 1 clinical trial. CSL (which is also manufaturing AstraZeneca locally) is also providing some materials for this vaccine development</t>
  </si>
  <si>
    <t>https://www.monash.edu/pharm/about/news/news-listing/2021/monash-institute-of-pharmaceutical-sciences-receives-mrff-funding-for-covid-19-vaccine-phase-1-clinical-trial</t>
  </si>
  <si>
    <t>Vac_RD_19</t>
  </si>
  <si>
    <t>BARDA and J&amp;J have together committed $1 billion to develop Janssen Pharmaceutical's (J&amp;J) lead vaccine candidate. The candidate is based on Janssen's AdVac and PER.C6 technology, which was used to develop and manufacture Janssen’s investigational Ebola Vaccine and its Zika, RSV, and HIV vaccine candidates.</t>
  </si>
  <si>
    <t>https://www.medicalcountermeasures.gov/newsroom/2020/janssen-vaccine-covid-19/</t>
  </si>
  <si>
    <t>Norwegian government Ministry of Foreign Affairs</t>
  </si>
  <si>
    <t>Vac_RD_20</t>
  </si>
  <si>
    <t>With the Government of Norway’s announcement of a NOK2.2 billion (US$210 million) boost to CEPI’s crucial COVID-19 efforts, it has once again stepped forward as a global leader willing to do whatever it takes to neutralise the global threat posed by COVID-19</t>
  </si>
  <si>
    <t>https://cepi.net/news_cepi/norway-intensifies-covid-19-fight-with-nok2-2-billion-donation-to-cepi/</t>
  </si>
  <si>
    <t>Vac_RD_21</t>
  </si>
  <si>
    <t>Oslo, Norway; March 12, 2020: The German Government’s Federal Ministry of Education and Research announced, on March 11, an additional €140 million (US$157 million) to support the Coalition for Epidemic Preparedness Innovations’ (CEPI’s) efforts to accelerate the development of a vaccine against the COVID-19 virus.</t>
  </si>
  <si>
    <t>https://cepi.net/news_cepi/cepi-gets-e140-million-funding-boost-from-germany-while-expanding-coronavirus-vaccine-search/</t>
  </si>
  <si>
    <t>Vac_RD_22</t>
  </si>
  <si>
    <t>Canadian government. Global Affairs Canada</t>
  </si>
  <si>
    <t>Vac_RD_23</t>
  </si>
  <si>
    <t>The COVID-19 pandemic is a global threat that does not recognize borders and can only be overcome through coordinated action all around the world. Canada continues to contribute to international efforts to address the ongoing pandemic by providing urgent and necessary funding, including to support those who are most vulnerable.Today, the Honourable Karina Gould, Minister of International Development, announced the allocation of $159.5 million in funding to support international efforts to fight the COVID-19 pandemic. This investment includes $50 million announced by Prime Minister Justin Trudeau earlier in March</t>
  </si>
  <si>
    <t>https://www.canada.ca/en/global-affairs/news/2020/04/backgrounder---canada-provides-funding-to-address-covid-19-pandemic.html</t>
  </si>
  <si>
    <t>SAB Biotherapeutics</t>
  </si>
  <si>
    <t>Vac_RD_24</t>
  </si>
  <si>
    <t>SAB Biotherapeutics (SAB), a clinical-stage biopharmaceutical company, advancing a new class of immunotherapies leveraging the native human immune response, announced today it has been awarded a contract from the U.S. Department of Defense (DoD) to develop and test a Rapid Response Antibody Program, valued at up to $27 million. This progressive and competitive, three-stage, multi-year contract calls for the development of a state-of-the-art, pharmaceutical platform technology capable of rapidly and reliably producing antibody-based Medical Countermeasures (MCM) for biological threats. The goal of the program, awarded through DoD’s Joint Program Executive Office for Chemical, Biological, Radiological, and Nuclear Defense (JPEO-CBRND) Joint Project Lead CBRND Enabling Biotechnologies (JPL-CBRND-EB), is to accelerate the delivery of potent, human, polyclonal antibody therapeutics to address known and novel emerging biodefense (viral, bacterial or toxin) threats. Stage 1 of the contract, totaling $3.4 million, began in September of 2019 and continues through May 2020; demonstrating the platform’s potential to meet the DoD’s requirements for producing safe and efficacious cGMP material in less than six months at current scale. Stage 2 increases the scale of production to meet the DoD’s target number of doses of prototype drug product and fully-implemented demonstration of readiness. Stage 3 calls for production of an antibody product to an unknown threat, selected by the DoD in a “live fire” exercise as well as clinical activity through a Phase 1 trial</t>
  </si>
  <si>
    <t>https://sabbiotherapeutics.com/2020/03/31/sab-biotherapeutics-awarded-27m-contract-to-develop-novel-rapid-response-capability-for-u-s-department-of-defense/</t>
  </si>
  <si>
    <t>Institut Pasteur</t>
  </si>
  <si>
    <t>Vac_RD_25</t>
  </si>
  <si>
    <t>CEPI, the Coalition for Epidemic Preparedness Innovations, today added an eighth COVID-19 vaccine candidate to its portfolio. CEPI will invest an initial US$4.9 million in a partnering agreement with the Institut Pasteur-led consortium that will include Themis and the University of Pittsburgh to develop a vaccine candidate against COVID-19. This collaboration brings CEPI’s total investment in COVID-19 vaccine R&amp;D to US$29.2 million.In a first step, CEPI funding will support the preclinical testing, initial manufacture of vaccine materials, and preparatory work for phase 1 studies</t>
  </si>
  <si>
    <t>https://cepi.net/news_cepi/cepi-collaborates-with-the-institut-pasteur-in-a-consortium-to-develop-covid-19-vaccine/</t>
  </si>
  <si>
    <t>Vac_RD_26</t>
  </si>
  <si>
    <t>CureVac AG, a clinical stage biopharmaceutical company pioneering the field of mRNA-based drugs, and the Coalition for Epidemic Preparedness Innovations (CEPI), a public-private partnership set up to accelerate development of vaccines against emerging infectious diseases, today announced a collaboration to develop a vaccine against the new coronavirus nCoV-2019. The aim of the cooperation is to safely advance vaccine candidates into clinical testing as quickly as possible. The agreement will build on the existing partnership between CureVac and CEPI to develop a rapid-response vaccine platform and includes additional initial funding of up to $8.3 million by CEPI for accelerated vaccine development, manufacturing and clinical tests</t>
  </si>
  <si>
    <t>https://cepi.net/news_cepi/curevac-and-cepi-extend-their-cooperation-to-develop-a-vaccine-against-coronavirus-ncov-2019/</t>
  </si>
  <si>
    <t>Vac_RD_27</t>
  </si>
  <si>
    <t>PLYMOUTH MEETING, Pa., Jan. 23, 2020 /PRNewswire/ -- Inovio Pharmaceuticals, Inc. (NASDAQ:INO) today announced the Coalition for Epidemic Preparedness Innovations (CEPI) has awarded Inovio a grant of up to $9 million to develop a vaccine against the recently emerged strain of coronavirus (2019-nCoV) that has killed numerous people and infected hundreds more in China to date. This initial CEPI funding will support Inovio's preclinical and clinical development through Phase 1 human testing of INO-4800, its new coronavirus vaccine matched to the outbreak strain. CEPI previously awarded Inovio a grant of up to $56 million for the development of vaccines against Lassa fever and Middle East Respiratory Syndrome (MERS), also caused by a coronavirus</t>
  </si>
  <si>
    <t>https://www.prnewswire.com/news-releases/inovio-selected-by-cepi-to-develop-vaccine-against-new-coronavirus-300992131.html</t>
  </si>
  <si>
    <t>Vac_RD_28</t>
  </si>
  <si>
    <t>Moderna, Inc., (Nasdaq: MRNA) a clinical stage biotechnology company pioneering messenger RNA (mRNA) therapeutics and vaccines to create a new generation of transformative medicines for patients, and the Coalition for Epidemic Preparedness Innovations (CEPI), today announced a new collaboration to develop an mRNA vaccine against the novel coronavirus (2019-nCoV)</t>
  </si>
  <si>
    <t>https://investors.modernatx.com/news-releases/news-release-details/moderna-announces-funding-award-cepi-accelerate-development</t>
  </si>
  <si>
    <t>Vac_RD_29</t>
  </si>
  <si>
    <t>Vaccines to stop the world’s next epidemic could be developed in record time under a $14.7 million partnership using technology developed at The University of Queensland
"Funding was discontinued
"</t>
  </si>
  <si>
    <t>https://www.uq.edu.au/news/article/2019/01/partnership-supercharge-vaccine-production
https://cepi.net/COVAX/</t>
  </si>
  <si>
    <t>Vac_RD_3</t>
  </si>
  <si>
    <t>MRFF in the COVID-19 research response</t>
  </si>
  <si>
    <t>https://www.health.gov.au/news/newsletters/mrff-newsletter-issue-3-march-2020</t>
  </si>
  <si>
    <t>Vac_RD_30</t>
  </si>
  <si>
    <t>Gaithersburg-based Novavax said it received $4 million in funding from the Coalition for Epidemic Preparedness Innovations (CEPI) as it looks to move toward testing of its vaccine for the novel coronavirus that has infected more than 1,000 people nationwide</t>
  </si>
  <si>
    <t>https://technical.ly/baltimore/2020/03/11/novavax-coronavirus-vaccine-candidate-manufactured-in-baltimore-emergent-biosolutions/</t>
  </si>
  <si>
    <t>European union</t>
  </si>
  <si>
    <t>Belgian government DGDC</t>
  </si>
  <si>
    <t>Vac_RD_32</t>
  </si>
  <si>
    <t>Deputy Prime Minister and Minister of Finance and Development Cooperation Alexander De Croo will release five million euros for the development of a coronavirus vaccine. These funds will go to the Coalition for Epidemic Preparedness Innovations (CEPI), an international alliance of public and private partners, which intends to accelerate the development of a vaccine against COVID-19. Virologist Peter Piot, one of the founders of CEPI, welcomes the Belgian effort</t>
  </si>
  <si>
    <t>https://www.flexmail.eu/r-2bd02b5b7f8213fa8c496d2be3592480#en</t>
  </si>
  <si>
    <t>Ethiopia</t>
  </si>
  <si>
    <t>Ethiopian government. Ministry of Health</t>
  </si>
  <si>
    <t>Vac_RD_33</t>
  </si>
  <si>
    <t>Ethiopia has pledged USD$300,000 in funding as part of a commitment to join the Coalition for Epidemic Preparedness Innovations (CEPI) and support its mission to speed development of vaccines to combat emerging infectious diseases and prevent future epidemics. Amid the unfolding novel coronavirus epidemic and concerns about its potential spread to Africa as well as ongoing outbreaks of Lassa fever in Nigeria and Ebola in DRC, CEPI’s work is critically important to the protection of health in African peoples</t>
  </si>
  <si>
    <t>https://cepi.net/news_cepi/ethiopia-funds-coalition-for-epidemic-preparedness-innovations-to-combat-spread-of-epidemics/</t>
  </si>
  <si>
    <t>Vac_RD_35</t>
  </si>
  <si>
    <t>Moderna Announces Award from U.S. Government Agency BARDA for up to $483 Million to Accelerate Development of mRNA Vaccine (mRNA-1273) Against Novel Coronavirus</t>
  </si>
  <si>
    <t>https://investors.modernatx.com/news-releases/news-release-details/moderna-announces-award-us-government-agency-barda-483-million</t>
  </si>
  <si>
    <t>Fundación Jesús Serra</t>
  </si>
  <si>
    <t>Spain</t>
  </si>
  <si>
    <t>Spanish CSIC</t>
  </si>
  <si>
    <t>Vac_RD_36</t>
  </si>
  <si>
    <t>The CSIC receives 350,000 euros from the Grupo Catalana Occidente to help achieve a vaccine against SARS-CoV2</t>
  </si>
  <si>
    <t>https://www.csic.es/es/actualidad-del-csic/el-csic-recibe-350000-euros-del-grupo-catalana-occidente-para-contribuir-lograr</t>
  </si>
  <si>
    <t>Switzerland</t>
  </si>
  <si>
    <t>COVID-19 Solidarity Response Fund</t>
  </si>
  <si>
    <t>Vac_RD_38</t>
  </si>
  <si>
    <t>covid-19 solidarity response fund distributes $10m for vaccine development</t>
  </si>
  <si>
    <t>https://unfoundation.org/media/covid-19-solidarity-response-fund-distributes-10m-for-vaccine-development/</t>
  </si>
  <si>
    <t>Swiss government. Unspecified agency</t>
  </si>
  <si>
    <t>Vac_RD_39</t>
  </si>
  <si>
    <t>Netherlands and Switzerland join the search for COVID-19 vaccines</t>
  </si>
  <si>
    <t>https://cepi.net/news_cepi/netherlands-and-switzerland-join-the-search-for-covid-19-vaccines/</t>
  </si>
  <si>
    <t>Queensland state government</t>
  </si>
  <si>
    <t>Vac_RD_4</t>
  </si>
  <si>
    <t>State and Federal Govts fund development of COVID-19 vaccine</t>
  </si>
  <si>
    <t>http://statements.qld.gov.au/Statement/2020/3/22/state-and-federal-govts-fund-development-of-covid19-vaccine</t>
  </si>
  <si>
    <t>Netherlands</t>
  </si>
  <si>
    <t>Dutch government. Unspecified agency</t>
  </si>
  <si>
    <t>Vac_RD_40</t>
  </si>
  <si>
    <t>Imperial College London</t>
  </si>
  <si>
    <t>Vac_RD_41</t>
  </si>
  <si>
    <t>COVID-19 therapy, vaccine, epidemiology and policy development research boosted by twenty-one new projects</t>
  </si>
  <si>
    <t>https://www.ukri.org/news/covid-19-research-boosted-by-new-projects/</t>
  </si>
  <si>
    <t>Japanese government AMED</t>
  </si>
  <si>
    <t>Japanese National Institute of Infectious Diseases</t>
  </si>
  <si>
    <t>Vac_RD_42</t>
  </si>
  <si>
    <t>Research and development of new coronavirus (COVID-19)</t>
  </si>
  <si>
    <t>https://www.amed.go.jp/content/000058931.pdf</t>
  </si>
  <si>
    <t>University of Tokyo</t>
  </si>
  <si>
    <t>Vac_RD_43</t>
  </si>
  <si>
    <t>Canadian government. Multiple agencies</t>
  </si>
  <si>
    <t>University of Saskatchewan</t>
  </si>
  <si>
    <t>Vac_RD_44</t>
  </si>
  <si>
    <t>Animal models for SARS-CoV-2: vaccines and immune enhancement</t>
  </si>
  <si>
    <t>https://www.canada.ca/en/institutes-health-research/news/2020/03/government-of-canada-funds-49-additional-covid-19-research-projects-details-of-the-funded-projects.html</t>
  </si>
  <si>
    <t>University Laval</t>
  </si>
  <si>
    <t>Vac_RD_45</t>
  </si>
  <si>
    <t>Development of vaccine candidates and monoclonal antibodies to interrupt the spread of the novel coronavirus, COVID-19.</t>
  </si>
  <si>
    <t>Québec University Hospital Centre</t>
  </si>
  <si>
    <t>Vac_RD_46</t>
  </si>
  <si>
    <t>Development of a nanoparticle-based vaccine candidate to the SARS-CoV-2</t>
  </si>
  <si>
    <t>University of Alberta</t>
  </si>
  <si>
    <t>Vac_RD_47</t>
  </si>
  <si>
    <t>Production of a recombinant S (spike) protein vaccine against SARS-CoV-2 and emerging coronaviruses</t>
  </si>
  <si>
    <t>University of Manitoba</t>
  </si>
  <si>
    <t>Vac_RD_48</t>
  </si>
  <si>
    <t>Development of a novel DC-targeting vaccine that targets COVID-19 spike protein to control COVID-19 infection</t>
  </si>
  <si>
    <t>University of Western Ontario</t>
  </si>
  <si>
    <t>Vac_RD_49</t>
  </si>
  <si>
    <t>Shutting down emerging Coronaviruses in humans now and in the future</t>
  </si>
  <si>
    <t>Vac_RD_5</t>
  </si>
  <si>
    <t>Saudi Arabia</t>
  </si>
  <si>
    <t>Saudi Arabian government. Unspecified Agency</t>
  </si>
  <si>
    <t>Vac_RD_50</t>
  </si>
  <si>
    <t>Saudi Arabia pledges US$150 million to CEPI COVID-19 response</t>
  </si>
  <si>
    <t>https://cepi.net/news_cepi/saudi-arabia-pledges-us150-million-to-cepi-covid-19-response/</t>
  </si>
  <si>
    <t>Vac_RD_51</t>
  </si>
  <si>
    <t>IVI, INOVIO, and KNIH to partner with CEPI in a Phase I/II clinical trial of INOVIO’s COVID-19 DNA vaccine in South Korea</t>
  </si>
  <si>
    <t>https://cepi.net/news_cepi/ivi-inovio-and-knih-to-partner-with-cepi-in-a-phase-i-ii-clinical-trial-of-inovios-covid-19-dna-vaccine-in-south-korea/
http://ir.inovio.com/news-releases/news-releases-details/2020/IVI-INOVIO-and-KNIH-to-Partner-with-CEPI-in-Phase-12-Clinical-Trial-of-INOVIOs-COVID-19-DNA-Vaccine-in-South-Korea/default.aspx</t>
  </si>
  <si>
    <t>Vac_RD_52</t>
  </si>
  <si>
    <t>Imperial COVID-19 vaccine team secures £22.5 million support</t>
  </si>
  <si>
    <t>https://www.imperial.ac.uk/news/197017/imperial-covid19-vaccine-team-secures-225/</t>
  </si>
  <si>
    <t>Vac_RD_53</t>
  </si>
  <si>
    <t>UK to Initiate Trials of Covid-19 Vaccine from Thursday, Funds Allotted for Oxford University Project</t>
  </si>
  <si>
    <t>VIDO-InterVac (Vaccine and Infectious Disease Organization)</t>
  </si>
  <si>
    <t>Vac_RD_54</t>
  </si>
  <si>
    <t>Prime Minister announces new support for COVID-19 medical research and vaccine development</t>
  </si>
  <si>
    <t>https://pm.gc.ca/en/news/news-releases/2020/04/23/prime-minister-announces-new-support-covid-19-medical-research-and</t>
  </si>
  <si>
    <t>Canadian Immunization Research Network</t>
  </si>
  <si>
    <t>Vac_RD_55</t>
  </si>
  <si>
    <t>Canadian Foundation for Innovation</t>
  </si>
  <si>
    <t>Vac_RD_56</t>
  </si>
  <si>
    <t>Canada’s plan to mobilize science to fight COVID-19</t>
  </si>
  <si>
    <t>https://pm.gc.ca/en/news/news-releases/2020/03/23/canadas-plan-mobilize-science-fight-covid-19</t>
  </si>
  <si>
    <t>Canadian government WED</t>
  </si>
  <si>
    <t>Vac_RD_57</t>
  </si>
  <si>
    <t>Canadian National Research Council</t>
  </si>
  <si>
    <t>Vac_RD_58</t>
  </si>
  <si>
    <t>Finland</t>
  </si>
  <si>
    <t>Finnish government Ministry of Social Affairs and Health</t>
  </si>
  <si>
    <t>Vac_RD_59</t>
  </si>
  <si>
    <t>Finland is committed to international vaccine research to develop a coronavirus vaccine</t>
  </si>
  <si>
    <t>https://valtioneuvosto.fi/en/article/-/asset_publisher/1271139/suomi-sitoutuu-kansainvaliseen-rokotetutkimukseen-koronavirusrokotteen-kehittamiseksi</t>
  </si>
  <si>
    <t>New Zealand</t>
  </si>
  <si>
    <t>The a2 Milk Company</t>
  </si>
  <si>
    <t>Vac_RD_6</t>
  </si>
  <si>
    <t>The a2 Milk Company supporting independent research for a novel Coronavirus vaccine</t>
  </si>
  <si>
    <t>https://thea2milkcompany.com/wp-content/uploads/The-a2-Milk-Company-supporting-independent-research-for-a-Coronavirus-vaccine_Feb-2020.pdf</t>
  </si>
  <si>
    <t>Vac_RD_60</t>
  </si>
  <si>
    <t>Vac_RD_61</t>
  </si>
  <si>
    <t>CEPI to provide initial US$3.5m to Clover Biopharmaceuticals Australia, the wholly-owned subsidiary of Sichuan Clover Biopharmaceuticals, Inc (China) to support preparation and initiation of a phase 1 trial of Clover’s protein-based COVID-19 S-Trimer vaccine in Australia</t>
  </si>
  <si>
    <t>https://cepi.net/news_cepi/cepi-announces-covid-19-vaccine-development-partnership-with-clover-biopharmaceuticals-australian-subsidiary/</t>
  </si>
  <si>
    <t>Jack Ma Foundation</t>
  </si>
  <si>
    <t>Chinese Academy of Engineering</t>
  </si>
  <si>
    <t>Vac_RD_62</t>
  </si>
  <si>
    <t>Financial Aid Programme for the Control and Prevention of COVID-19</t>
  </si>
  <si>
    <t>https://www.jackmafoundation.org.cn/program/covid-19/fund</t>
  </si>
  <si>
    <t>Vac_RD_63</t>
  </si>
  <si>
    <t>Peter Doherty Institute</t>
  </si>
  <si>
    <t>Vac_RD_64</t>
  </si>
  <si>
    <t>Czech Republic</t>
  </si>
  <si>
    <t>Avast Foundation</t>
  </si>
  <si>
    <t>Vac_RD_65</t>
  </si>
  <si>
    <t>We are donating $8 million to the Coalition for Epidemic Preparedness Innovations (CEPI), backing their ‘exit strategy’ to eliminate preventable deaths through the pursuit of testing, treatment and prevention through the timely development of vaccines. With our donation, we are joining the COVID-Zero Coalition, an initiative coordinated by Wellcome, as we strongly believe in the Coalition’s strategic focus on raising funds for the pursuit of testing and treatments, and for preventing the spread of the virus through vaccine development.</t>
  </si>
  <si>
    <t>https://www.avast.com/covid19</t>
  </si>
  <si>
    <t>Vac_RD_66</t>
  </si>
  <si>
    <t>Inovio Pharmaceuticals Is a Leader in the Race for a COVID-19 Vaccine</t>
  </si>
  <si>
    <t>https://www.phillymag.com/healthcare-news/2020/05/02/inovio-pharmaceuticals-covid-19-vaccine/
http://ir.inovio.com/news-releases/news-releases-details/2020/INOVIO-Expands-Manufacturing-of-COVID-19-DNA-Vaccine-INO-4800-With-New-Funding-from-CEPI/default.aspx</t>
  </si>
  <si>
    <t>Vac_RD_67</t>
  </si>
  <si>
    <t>To help reach the objectives of the Coronavirus Global Response, the European Commission is committing €1 billion in grants and €400 million in guarantees on loans through reprioritisation of Horizon 2020 (€1 billion), RescEU (€80 million), the Emergency Support Instrument (€150 million) and external instruments (€170 million). €100 million will be donated to CEPI and €158 million to the World Health Organization. EU-funded calls for proposals and subsequent projects under Horizon 2020 will be aligned with the objectives of the three partnerships and subject to open access to data. Funding under RescEU will go towards the procurement, stockpiling and distribution of vaccines, therapeutics and diagnostics.</t>
  </si>
  <si>
    <t>https://ec.europa.eu/commission/presscorner/detail/en/ip_20_797</t>
  </si>
  <si>
    <t>Melbourne Children’s Trials Centre</t>
  </si>
  <si>
    <t>Vac_RD_68</t>
  </si>
  <si>
    <t>10M grant enables MCRI’s BCG vaccine trial to expand internationally, enrol 10,000 healthcare workers</t>
  </si>
  <si>
    <t>https://www.mcri.edu.au/news/10m-grant-enables-mcris-bcg-vaccine-trial-expand-internationally</t>
  </si>
  <si>
    <t>Australian government. Unspecified agency</t>
  </si>
  <si>
    <t>Vac_RD_69</t>
  </si>
  <si>
    <t>Video Message - Coronavirus Global Response International Pledging Event</t>
  </si>
  <si>
    <t>https://www.pm.gov.au/media/coronavirus-global-response-international-pledging-event</t>
  </si>
  <si>
    <t>Vac_RD_7</t>
  </si>
  <si>
    <t>Spanish government. Unspecified agency</t>
  </si>
  <si>
    <t>Vac_RD_70</t>
  </si>
  <si>
    <t>El único camino para vencer a la pandemia será el acceso rápido y asequible a vacunas, tratamientos y diagnósticos en todo el mundo. España se suma a la Conferencia de Donantes para una Respuesta Global al #COVID19 y contribuirá con 125 mills. de euros. #UnitedAgainstCoronavirus</t>
  </si>
  <si>
    <t>https://twitter.com/sanchezcastejon/status/1257318454995988483</t>
  </si>
  <si>
    <t>Sarah and Lachlan Murdoch</t>
  </si>
  <si>
    <t>Vac_RD_71</t>
  </si>
  <si>
    <t>Royal Children’s Hospital Foundation</t>
  </si>
  <si>
    <t>Vac_RD_72</t>
  </si>
  <si>
    <t>Minderoo Foundation</t>
  </si>
  <si>
    <t>Telethon Kids Institute</t>
  </si>
  <si>
    <t>Vac_RD_73</t>
  </si>
  <si>
    <t>Minderoo Foundation funds vaccine trial to protect WA healthcare workers from COVID-19</t>
  </si>
  <si>
    <t>https://www.telethonkids.org.au/news--events/news-and-events-nav/2020/april/minderoo-foundation-funds-vaccine-trial-covid-19/</t>
  </si>
  <si>
    <t>South Australian state government</t>
  </si>
  <si>
    <t>South Australian Health and Medical Rresearch Institute</t>
  </si>
  <si>
    <t>Vac_RD_74</t>
  </si>
  <si>
    <t>Indonesia</t>
  </si>
  <si>
    <t>Indonesian government. Ministry of Research and Technology</t>
  </si>
  <si>
    <t>Eijkman Institute of Microbiology</t>
  </si>
  <si>
    <t>Vac_RD_75</t>
  </si>
  <si>
    <t>Indonesia targets local COVID-19 strain in Eijkman-led 2022 vaccine initiative</t>
  </si>
  <si>
    <t>https://www.thejakartapost.com/news/2020/05/05/indonesia-targets-local-covid-19-strain-in-eijkman-led-2022-vaccine-initiative.html</t>
  </si>
  <si>
    <t>Austria</t>
  </si>
  <si>
    <t>Austrian government. Unspecified agency</t>
  </si>
  <si>
    <t>Vac_RD_76</t>
  </si>
  <si>
    <t>July 2 2020, Oslo, Norway and Vienna, Austria – The Government of Austria has today formally announced €2 million (US$2.2 million) in funding to the Coalition for Epidemic Preparedness Innovations (CEPI) to support its work to advance the development of COVID-19 vaccines, and enable global equitable access to vaccines once they are proven safe and effective. The Federal Chancellor of Austria, Sebastian Kurz, first announced support for CEPI’s efforts as part of the European Commission-led Coronavirus Global Response Pledging Conference on 4 May. The funding announced today represents Austria’s first financial contribution to CEPI.</t>
  </si>
  <si>
    <t>https://cepi.net/news_cepi/austria-donates-e2-million-to-cepi-to-support-covid-19-vaccine-programmes/</t>
  </si>
  <si>
    <t>Vac_RD_77</t>
  </si>
  <si>
    <t>CEPI extends collaboration with Novavax to advance development and manufacture of COVID-19 vaccine</t>
  </si>
  <si>
    <t>https://cepi.net/news_cepi/cepi-extends-collaboration-with-novavax-to-advance-development-and-manufacture-of-covid-19-vaccine/</t>
  </si>
  <si>
    <t>Love, Tito’s</t>
  </si>
  <si>
    <t>Baylor College of Medicine</t>
  </si>
  <si>
    <t>Vac_RD_78</t>
  </si>
  <si>
    <t>Tito’s Handmade Vodka gives $1M grant for COVID-19 vaccine</t>
  </si>
  <si>
    <t>https://www.bcm.edu/news/infectious-diseases/baylor-covid-19-vaccine-funding-titos-vodka</t>
  </si>
  <si>
    <t>Vac_RD_79</t>
  </si>
  <si>
    <t>COVID-19 vaccine secures new government investment</t>
  </si>
  <si>
    <t>https://www.imperial.ac.uk/news/197573/covid-19-vaccine-secures-government-investment/</t>
  </si>
  <si>
    <t>Ology Bioservices</t>
  </si>
  <si>
    <t>Vac_RD_8</t>
  </si>
  <si>
    <t>Ology Bioservices, Inovio Partner To Manufacture COVID-19 DNA Vaccine With $11.9 Million Department of Defense Grant</t>
  </si>
  <si>
    <t>https://www.ologybio.com/ology-bioservices-inovio-partner-to-manufacture-covid-19-dna-vaccine-with-11-9-million-department-of-defense-grant/</t>
  </si>
  <si>
    <t>Vac_RD_80</t>
  </si>
  <si>
    <t>Nestlé</t>
  </si>
  <si>
    <t>Vac_RD_81</t>
  </si>
  <si>
    <t>Nestlé has today announced we will support CEPI's efforts with a donation of CHF 1 million (USD 1.03 million). CEPI is working quickly and collaboratively with the ambition to develop a safe, effective and globally accessible COVID-19 vaccine within a 12-18-month timeframe. They have already raised over USD 1 billion from governments, private donors and individuals around the world but need further funding to reach their goal of USD 2 billon to allow their COVID-19 programs to continue at pace.</t>
  </si>
  <si>
    <t>https://twitter.com/CEPIvaccines/status/1263023497888124928</t>
  </si>
  <si>
    <t>Prevent-nCoV Project</t>
  </si>
  <si>
    <t>Vac_RD_82</t>
  </si>
  <si>
    <t>Prevention of SARS-CoV-2 infection through development and clinical testing of a novel Virus Like Particle (VLP) vaccine</t>
  </si>
  <si>
    <t>https://cordis.europa.eu/project/id/101003608</t>
  </si>
  <si>
    <t>Advantech Capital</t>
  </si>
  <si>
    <t>SinoVac</t>
  </si>
  <si>
    <t>Vac_RD_83</t>
  </si>
  <si>
    <t>Sinovac Secures $15 Million in Funding to Accelerate COVID-19 Vaccine Development</t>
  </si>
  <si>
    <t>https://www.businesswire.com/news/home/20200522005096/en/Sinovac-Secures-15-Million-Funding-Accelerate-COVID-19</t>
  </si>
  <si>
    <t>Vivo Capital</t>
  </si>
  <si>
    <t>Vac_RD_84</t>
  </si>
  <si>
    <t>Merck</t>
  </si>
  <si>
    <t>Vac_RD_85</t>
  </si>
  <si>
    <t>BARDA will collaborate with Merck and IAVI to accelerate development of an rVSV-SARS-CoV2 (recombinant) COVID-19 vaccine. By leveraging experience from the manufacturing process for the FDA-licensed Ebola vaccine, ERVEBO®, this partnership allows streamlined development of a COVID-19 vaccine. Based on experience with the rVSV-based Ebola vaccine, a COVID-19 vaccine using the same rVSV platform, has potential to provide a rapid and robust immune response that could provide protection against COVID-19 after a single dose. Vaccination against COVID-19 will strengthen the nation’s ability to protect those at home and abroad from health security threats and to save lives. This award is one component of BARDA’s rapidly expanding COVID-19 medical countermeasure portfolio; visit BARDA’s COVID-19 Portfolio to learn more.</t>
  </si>
  <si>
    <t>https://www.medicalcountermeasures.gov/newsroom/2020/merck-iavi/</t>
  </si>
  <si>
    <t>New Zealand government Unspecified agency</t>
  </si>
  <si>
    <t>Vac_RD_87</t>
  </si>
  <si>
    <t>New Zealand joins global search for COVID-19 vaccine</t>
  </si>
  <si>
    <t>https://www.beehive.govt.nz/release/new-zealand-joins-global-search-covid-19-vaccine</t>
  </si>
  <si>
    <t>Vac_RD_88</t>
  </si>
  <si>
    <t>The University of Queensland (UQ) will receive a further $2 million for their innovative “molecular clamp” technology, which allows new vaccines to be developed within months, rather than years, in response to emerging diseases. This brings the total Australian Government investment in this to $5 million.</t>
  </si>
  <si>
    <t>https://www.health.gov.au/ministers/the-hon-greg-hunt-mp/media/66-million-for-coronavirus-related-research</t>
  </si>
  <si>
    <t>Greece</t>
  </si>
  <si>
    <t>Greek government Ministry of Foreign Affairs</t>
  </si>
  <si>
    <t>Vac_RD_89</t>
  </si>
  <si>
    <t>The Government of Greece has today formally announced an investment of US $1.6 million (€1.5 million) in funding to the Coalition for Epidemic Preparedness Innovations (CEPI), to support its efforts to accelerate the development of vaccines against COVID-19. The donation, first announced by Prime Minister of Greece, Kyriakos Mitsotakis, at the European-Commission led Global Coronavirus Response pledging event on 4 May, will contribute to CEPI’s US $2 billion in funding urgently required to advance the development of a safe, effective and globally accessible vaccine against COVID-19</t>
  </si>
  <si>
    <t>https://cepi.net/news_cepi/greece-announces-1-6-million-funding-to-cepi-to-support-covid-19-vaccine-development/</t>
  </si>
  <si>
    <t>CNPG</t>
  </si>
  <si>
    <t>Sinopharm</t>
  </si>
  <si>
    <t>Vac_RD_90</t>
  </si>
  <si>
    <t>China Focus: China approves inactivated COVID-19 vaccines for clinical trials</t>
  </si>
  <si>
    <t>http://www.xinhuanet.com/english/2020-04/14/c_138974915.htm</t>
  </si>
  <si>
    <t>Vac_RD_91</t>
  </si>
  <si>
    <t>SK Bioscience gets Gates Foundation's fund to develop Covid-19 vaccine</t>
  </si>
  <si>
    <t>http://www.koreabiomed.com/news/articleView.html?idxno=8274</t>
  </si>
  <si>
    <t>Vac_RD_92</t>
  </si>
  <si>
    <t>Novavax Inc.,* Gaithersburg, Maryland, was awarded a $21,952,384 cost-no-fee contract for the development and production of the Novavax nanoparticle vaccine against COVID-19. Bids were solicited via the internet with one received. Work will be performed in Gaithersburg, Maryland, with an estimated completion date of June 3, 2021. Fiscal 2020 Defense Health Agency Coronavirus Aid, Relief and Economic Security Act funds in the amount of $21,952,384 were obligated at the time of award. U.S. Army Contracting Command, Aberdeen Proving Ground, Maryland, is the contracting activity (W911QY-20-C-0077). (Awarded June 4, 2020)</t>
  </si>
  <si>
    <t>https://www.defense.gov/Newsroom/Contracts/Contract/Article/2210304/</t>
  </si>
  <si>
    <t>EIC</t>
  </si>
  <si>
    <t>Ireland</t>
  </si>
  <si>
    <t>Remedy Biologics Limited</t>
  </si>
  <si>
    <t>Vac_RD_94</t>
  </si>
  <si>
    <t>New EIC Accelerator Projects on coronavirus</t>
  </si>
  <si>
    <t>https://ec.europa.eu/research/eic/pdf/ec_rtd_cv-accelerator-projects.pdf</t>
  </si>
  <si>
    <t>Vac_RD_95</t>
  </si>
  <si>
    <t>Iceland</t>
  </si>
  <si>
    <t>Icelandic government. Unspecified agency</t>
  </si>
  <si>
    <t>Vac_RD_96</t>
  </si>
  <si>
    <t>As part of an international coalition of nations, corporations, and institutions, Iceland is contributing ISK 500 million ($3.8 million/€3.36 million) to global efforts to develop a vaccine for the COVID-19 virus. This announcement was made during a virtual conference held by the Gavi Vaccine Alliance, according to a press release on the Icelandic Government’s website.</t>
  </si>
  <si>
    <t>https://www.stjornarradid.is/default.aspx?pageid=e5cf150d-33a7-11e6-80c7-005056bc217f&amp;newsid=cec9bbe9-a681-11ea-8114-005056bc8c60</t>
  </si>
  <si>
    <t>Nigeria</t>
  </si>
  <si>
    <t>Multiple Nigerian funders</t>
  </si>
  <si>
    <t>Nigerian COVID-19 Research Group</t>
  </si>
  <si>
    <t>Vac_RD_97</t>
  </si>
  <si>
    <t>Nigerian universities’ scientists discover vaccine for COVID-19</t>
  </si>
  <si>
    <t>https://guardian.ng/news/nigerian-universities-scientists-discover-vaccine-for-covid-19/</t>
  </si>
  <si>
    <t>ADX Foundation</t>
  </si>
  <si>
    <t>Vac_RD_98</t>
  </si>
  <si>
    <t>MINNEAPOLIS, June 24, 2020 (GLOBE NEWSWIRE) -- ADX Labs, Inc. has donated $100,000 to the Coalition for Epidemic Preparedness Innovations (CEPI) to speed the development of COVID-19 vaccines. The donation was made by ADX Labs’ charitable arm, the ADX Foundation</t>
  </si>
  <si>
    <t>http://www.globenewswire.com/news-release/2020/06/24/2052705/0/en/ADX-Labs-donates-100-000-to-advance-COVID-19-vaccine-research.html</t>
  </si>
  <si>
    <t>Serbia</t>
  </si>
  <si>
    <t>Serbian Government. Unspecified agency</t>
  </si>
  <si>
    <t>Vac_RD_99</t>
  </si>
  <si>
    <t>Serbia has pledged 100,000 Euro to CEPI for vaccine research and development</t>
  </si>
  <si>
    <t>https://twitter.com/GlblCtznImpact/status/1276896581787234305</t>
  </si>
  <si>
    <t>Producer</t>
  </si>
  <si>
    <t>Producer_type</t>
  </si>
  <si>
    <t>Purchaser</t>
  </si>
  <si>
    <t>Purchase_type</t>
  </si>
  <si>
    <t>Date</t>
  </si>
  <si>
    <t>Arcturus/Duke NUS</t>
  </si>
  <si>
    <t>Israel</t>
  </si>
  <si>
    <t>Government Purchase</t>
  </si>
  <si>
    <t>ART_1</t>
  </si>
  <si>
    <t>Other countries are also in talks with Arcturus for potential vaccine purchases, including Israel, with a purchase agreement of up to $275 million.</t>
  </si>
  <si>
    <t>https://www.jpost.com/health-science/israel-to-sign-agreement-with-vaccine-company-in-advanced-testing-stages-636132 ; https://www.cnbc.com/2020/11/27/singapore-arcturus-coronavirus-vaccine-candidate-on-track-for-2021-delivery.html</t>
  </si>
  <si>
    <t>ART_2</t>
  </si>
  <si>
    <t>Singapore Economic Development Board (EDB) financial commitment includes $45 million up front to fund manufacture of ARCT-021 and up to an additional $175 million in vaccine purchases</t>
  </si>
  <si>
    <t>Academic and Industry partnership</t>
  </si>
  <si>
    <t>Thailand</t>
  </si>
  <si>
    <t>AZE_11</t>
  </si>
  <si>
    <t>The number of doses to be supplied to Thailand was not disclosed. But Prime Minister Prayut Chan-o-cha said on Thursday that the contract was for the purchase of 26 million doses, enough for 13 million people, as each person needs two shots.</t>
  </si>
  <si>
    <t>https://www.bangkokpost.com/thailand/general/2026547/thailand-signs-deal-with-astrazeneca-for-covid-vaccine</t>
  </si>
  <si>
    <t>COVAX</t>
  </si>
  <si>
    <t>Multilateral Purchase</t>
  </si>
  <si>
    <t>AZE_17</t>
  </si>
  <si>
    <t>AstraZeneca has taken the next steps in its commitment to broad and equitable global access to the University of Oxford’s potential COVID-19 vaccine, AZD1222, following landmark agreements with the Coalition for Epidemic Preparedness Innovations (CEPI), Gavi the Vaccine Alliance, and the Serum Institute of India (SII).
The Company today reached a $750m agreement with CEPI and Gavi to support the manufacturing, procurement and distribution of 300 million doses of the potential vaccine, with delivery starting by the end of the year.</t>
  </si>
  <si>
    <t>https://www.astrazeneca.com/media-centre/articles/2020/astrazeneca-takes-next-steps-towards-broad-and-equitable-access-to-oxford-universitys-potential-covid-19-vaccine.html ; https://s3.amazonaws.com/one.org/vaccine-access-test/ONE_VAT_deal_AstraZeneca_COVAX_EN.pdf; https://www.gavi.org/sites/default/files/covid/covax/COVAX-Interim-Distribution-Forecast.pdf</t>
  </si>
  <si>
    <t>Dominican Republic</t>
  </si>
  <si>
    <t>AZE_20</t>
  </si>
  <si>
    <t>The Dominican Republic contracted 10 million doses for US$40 million, already approved last week by the Chamber of Deputies.</t>
  </si>
  <si>
    <t>https://dominicantoday.com/dr/economy/2020/11/23/ua40m-astrazeneca-vaccines-arrive-feb-official/</t>
  </si>
  <si>
    <t>AZE_24</t>
  </si>
  <si>
    <t>AZE_29</t>
  </si>
  <si>
    <t>The government has made preparations for the procurement of vaccines, and currently, the minister of health and the minister of state enterprises (BUMN) are in the final stage of negotiations with Astra Zeneca, as we are preparing to procure 100 million doses. A down payment of 50 percent, or US$250 million (or around Rp3.7 trillion) is required," he stated.</t>
  </si>
  <si>
    <t>https://en.antaranews.com/news/158753/indonesia-secures-vaccine-supply-for-135-million-people-until-2021;</t>
  </si>
  <si>
    <t>Bangladesh</t>
  </si>
  <si>
    <t>AZE_4</t>
  </si>
  <si>
    <t>The COO, Rabbur Reza, said that was about twice the price of around $4 that Beximco had agreed for separate supplies of 5 million doses a month, over the first half of the year, for the Bangladeshi government’s subsidised mass-vaccination programme.</t>
  </si>
  <si>
    <t>https://www.reuters.com/article/us-health-coronavirus-bangladesh-vaccine/exclusive-bangladeshs-beximco-could-start-private-sales-of-astrazeneca-vaccine-next-month-idUKKBN29H1YC</t>
  </si>
  <si>
    <t>Panama</t>
  </si>
  <si>
    <t>AZE_43</t>
  </si>
  <si>
    <t>Panama’s government has authorized spending of $4.3 million to purchase 1.09 million doses of a coronavirus vaccine being developed by Britain’s AstraZeneca Plc and Oxford University, the president’s office said on Wednesday.</t>
  </si>
  <si>
    <t>https://www.reuters.com/article/idUSKBN27Z0F7</t>
  </si>
  <si>
    <t>Philippines</t>
  </si>
  <si>
    <t>Private Purchase</t>
  </si>
  <si>
    <t>AZE_46</t>
  </si>
  <si>
    <t>https://www.bloomberg.com/news/articles/2020-11-27/philippines-signs-deal-with-astrazeneca-for-2-6-million-doses</t>
  </si>
  <si>
    <t>AZE_57</t>
  </si>
  <si>
    <t>$1.2b agreement for development, production and delivery of the vaccine candidate. AZ press release mentions that On the R&amp;D side, the BARDA funding calls for a phase 3 trial in 30,000 participants, plus a pediatric trial.</t>
  </si>
  <si>
    <t>https://www.fiercepharma.com/pharma/astrazeneca-scores-1b-from-u-s-signs-up-to-deliver-hundreds-millions-covid-19-vaccines ; https://www.astrazeneca.com/media-centre/press-releases/2020/astrazeneca-advances-response-to-global-covid-19-challenge-as-it-receives-first-commitments-for-oxfords-potential-new-vaccine.html</t>
  </si>
  <si>
    <t>Brazil</t>
  </si>
  <si>
    <t>AZE_9</t>
  </si>
  <si>
    <t>AstraZeneca and the government of Brazil have inked a deal valued at $127 million to produce doses of the University of Oxford's adenovirus-based COVID-19 vaccine candidate, AZD1222, as the country combats a rising count of new infections.</t>
  </si>
  <si>
    <t>https://www.fiercepharma.com/manufacturing/astrazeneca-to-supply-millions-covid-19-shot-to-brazilian-government-swamped-by-new</t>
  </si>
  <si>
    <t>CUV_1</t>
  </si>
  <si>
    <t>Comparing that list with U.S. calculations by Bernstein Research, an analysis and investment firm, it appears that the 27-nation union has a 24 percent discount on the Pfizer vaccine, paying $14.76 per dose relative to $19.50 in the United States</t>
  </si>
  <si>
    <t>https://www.fiercepharma.com/pharma/curevac-advanced-talks-eu-to-supply-225m-coronavirus-vaccine-doses, https://www.reuters.com/article/us-health-coronavirus-eu-curevac-idUSKBN25G0Z2 ; https://www.reuters.com/article/uk-health-coronavirus-eu-curevac-idUKKBN27W1YN ; https://www.theguardian.com/world/2020/dec/18/belgian-minister-accidentally-tweets-eus-covid-vaccine-price-list ; https://www.reuters.com/article/uk-health-coronavirus-eu-pfizer-exclusiv/exclusive-eu-could-pay-over-10-billion-for-pfizer-and-curevac-vaccines-source-idUKKBN2800ID; https://www.washingtonpost.com/world/eu-coronavirus-vaccines-cheaper-than-united-states/2020/12/18/06677e34-4139-11eb-b58b-1623f6267960_story.html</t>
  </si>
  <si>
    <t>African Union</t>
  </si>
  <si>
    <t>JNJ_1</t>
  </si>
  <si>
    <t>he African Vaccine Acquisition Task Team (AVATT) established by African Union Chair President Cyril Ramaphosa today reported to a special meeting of the AU Bureau of the Assembly that it has secured a provisional 270 million vaccine doses for African countries, with at least 50 million being available for the crucial period of April to June 2021.</t>
  </si>
  <si>
    <t>http://www.thepresidency.gov.za/newsletters/africa-centres-disease-control-and-prevention-secures-first-tranche-covid-vaccines
https://www.news24.com/citypress/business/covid-19-shots-to-cost-3-to-10-under-african-union-vaccine-plan-20210120</t>
  </si>
  <si>
    <t>JNJ_14</t>
  </si>
  <si>
    <t>The U.S. Department of Health and Human Services (HHS) and Department of Defense (DoD) announced an agreement with the Janssen Pharmaceutical Companies of Johnson &amp; Johnson, to demonstrate large-scale manufacturing and delivery of the company’s COVID-19 vaccine candidate. Under the terms of the agreement, the federal government will own the resulting 100 million doses of vaccine.
The vaccine doses could be used in clinical trials or, if the U.S. Food and Drug Administration (FDA) authorizes use as outlined in agency guidance, the doses would be distributed as part of a COVID-19 vaccination campaign.</t>
  </si>
  <si>
    <t>JNJ_7</t>
  </si>
  <si>
    <t>Johnson &amp; Johnson Announces European Commission Approval of Agreement to Supply 200 Million Doses of Janssen’s COVID-19 Vaccine Candidate</t>
  </si>
  <si>
    <t>https://www.jnj.com/johnson-johnson-announces-european-commission-approval-of-agreement-to-supply-200-million-doses-of-janssens-covid-19-vaccine-candidate ; https://ec.europa.eu/commission/presscorner/detail/en/ip_20_1829 ; https://www.theguardian.com/world/2020/dec/18/belgian-minister-accidentally-tweets-eus-covid-vaccine-price-list</t>
  </si>
  <si>
    <t>MDR_17</t>
  </si>
  <si>
    <t>The Biomedical Advanced Research and Development Authority (BARDA), part of the HHS Office of the Assistant Secretary for Preparedness and Response, collaborated with the DoD Joint Program Executive Office for Chemical, Biological, Radiological and Nuclear Defense and Army Contracting Command to provide up to approximately $1.5 billion to manufacture and deliver the vaccine doses to government-designated locations across the country. The government also can acquire up to an additional 400 million doses of the vaccine.</t>
  </si>
  <si>
    <t>https://www.medicalcountermeasures.gov/newsroom/2020/modernamanufacturing/</t>
  </si>
  <si>
    <t>MDR_4</t>
  </si>
  <si>
    <t>The commission had previously made a deal for 80 million doses. Moderna's still investigational vaccine requires two doses for each person, spaced one month apart. It has not yet been approved or authorized in any country; however, an emergency use authorization from the Food and Drug Administration is expected at any time. European Union health officials are expected to decide whether to grant a conditional marketing authorization for the vaccine on Jan. 6.</t>
  </si>
  <si>
    <t>https://investors.modernatx.com/news-releases/news-release-details/european-commission-purchases-additional-150-million-doses-covid#:~:text=This%20brings%20its%20confirmed%20order,Moderna%20and%20our%20mRNA%20platform. ; https://ec.europa.eu/commission/presscorner/detail/en/ip_21_655; https://www.politico.eu/article/commission-to-seal-deal-with-moderna-for-up-to-160m-doses-of-coronavirus-vax/ ; https://www.marketwatch.com/story/eu-to-buy-an-additional-80-million-doses-of-modernas-coronavirus-vaccine-2020-12-18 ; https://www.theguardian.com/world/2020/dec/18/belgian-minister-accidentally-tweets-eus-covid-vaccine-price-list</t>
  </si>
  <si>
    <t>NVX_15</t>
  </si>
  <si>
    <t>$1.6b contract to "complete late-stage clinical development, including a pivotal Phase 3 clinical trial; establish large-scale manufacturing; and deliver 100 million doses". The $1.6b contract builds on the previous $60m funding that would also support manufacturing vaccine components and devliery of 10m doses.</t>
  </si>
  <si>
    <t>https://ir.novavax.com/news-releases/news-release-details/novavax-announces-16-billion-funding-operation-warp-speed</t>
  </si>
  <si>
    <t>PFZ_13</t>
  </si>
  <si>
    <t>Pfizer Inc. (NYSE: PFE) and BioNTech SE (Nasdaq: BNTX) today announced an agreement with the European Commission (EC) to supply an additional 200 million doses of COMIRNATY®, the companies’ COVID-19 vaccine, to the 27 European Union (EU) member states. The EC has the option to request supply of an additional 100 million doses.
This new agreement is in addition to the 300 million doses that have already been committed to the EU through 2021 under the first supply agreement signed last year. The additional 200 million doses are expected to be delivered in 2021, with an estimated 75 million to be supplied in the second quarter.</t>
  </si>
  <si>
    <t>https://investors.biontech.de/news-releases/news-release-details/pfizer-and-biontech-supply-european-union-200-million-additional</t>
  </si>
  <si>
    <t>PFZ_17</t>
  </si>
  <si>
    <t>As part of the agreement with Pfizer, Netanyahu said Israel would receive 8 million doses of the vaccine, enough to inoculate 4 million Israelis. Netanyahu expressed hope that Pfizer would begin supplying the vaccine in January, pending authorization from health officials in the United States and Israel.</t>
  </si>
  <si>
    <t>https://www.timesofisrael.com/israel-seals-vaccine-deal-with-pfizer-amid-signs-pandemic-spreading-again/</t>
  </si>
  <si>
    <t>PFZ_29</t>
  </si>
  <si>
    <t xml:space="preserve"> Panama has authorized the purchase of nearly 2 million shots of Pfizer’s COVID-19 vaccine for close to $24 million, adding to earlier agreements to buy 3 million doses from the U.S. drugmaker, the Health Ministry said on Sunday.</t>
  </si>
  <si>
    <t>https://www.reuters.com/article/health-coronavirus-panama/panama-to-buy-2-million-more-doses-of-pfizer-vaccine-idUSL2N2KY0LQ</t>
  </si>
  <si>
    <t>PFZ_45</t>
  </si>
  <si>
    <t>The Biomedical Advanced Research and Development Authority (BARDA), part of the HHS Office of the Assistant Secretary for Preparedness and Response, collaborated with the DoD Joint Program Executive Office for Chemical, Biological, Radiological and Nuclear Defense and Army Contracting Command, to provide $1.95 billion for the production and nationwide delivery of the first 100 million doses of the vaccine after EUA or licensure, with the ability to acquire up to an additional 500 million doses.</t>
  </si>
  <si>
    <t>https://www.medicalcountermeasures.gov/newsroom/2020/pfizer/</t>
  </si>
  <si>
    <t>SNF_3</t>
  </si>
  <si>
    <t>The contract will allow the purchase of a vaccine against COVID-19 for all Member States of the European Union (EU), which may donate reserved doses to lower- and middle-income countries. The EU will provide upfront funding to support the scale-up of Sanofi and GSK manufacturing capabilities on European soil. The antigen and final vaccine doses will be manufactured in European countries, leveraging Sanofi and GSK’s industrial sites in Belgium, Italy, Germany and France.</t>
  </si>
  <si>
    <t>https://www.fiercepharma.com/pharma/curevac-advanced-talks-eu-to-supply-225m-coronavirus-vaccine-doses ; https://s3.amazonaws.com/one.org/vaccine-access-test/ONE_VAT_deal_Sanofi-GlaxoSmithKline_European_Commission_EN.pdf ; https://ec.europa.eu/commission/presscorner/detail/en/ip_20_1680 ; https://www.washingtonpost.com/world/eu-coronavirus-vaccines-cheaper-than-united-states/2020/12/18/06677e34-4139-11eb-b58b-1623f6267960_story.html</t>
  </si>
  <si>
    <t>SNF_5</t>
  </si>
  <si>
    <t>Under the purchase agreement (July 2020), Sanofi received funding for both manufacturing and clinical trials. "The U.S. government will provide up to $2.1 billion, more than half of which is to support further development of the vaccine, including clinical trials, with the remainder used for manufacturing scale-up and delivery of an initial 100 million doses of the vaccine."</t>
  </si>
  <si>
    <t>https://www.sanofi.com/en/media-room/press-releases/2020/2020-07-31-13-00-00</t>
  </si>
  <si>
    <t>Valneva</t>
  </si>
  <si>
    <t>VNV_2</t>
  </si>
  <si>
    <t>Valneva has reached agreement in principle with the UK government to provide up to 100 million doses of its SARS-CoV-2 vaccine candidate, to be manufactured at its facilities in Livingston, Scotland. The UK government is expected to contribute to UK clinical studies costs and is negotiating funding to expand Valneva’s Scottish facility. As part of its broader COVID-19 response, Valneva plans to further invest in its manufacturing facility in Livingston, Scotland and also in Solna, Sweden.</t>
  </si>
  <si>
    <t>https://apnews.com/article/europe-scotland-coronavirus-pandemic-744fce1d47323c26d67ea6fef3bbea6f; https://valneva.com/press-release/valneva-confirms-participation-in-uk-government-covid-19-vaccine-response-program/; https://www.fiercepharma.com/manufacturing/valneva-signs-manufacturing-partner-to-produce-adjuvant-for-covid-19-vaccine ; https://s3.amazonaws.com/one.org/vaccine-access-test/ONE_VAT_deal_Valneva_United_Kingdom.pdf</t>
  </si>
  <si>
    <t>Column3</t>
  </si>
  <si>
    <t>Column4</t>
  </si>
  <si>
    <t>Column1</t>
  </si>
  <si>
    <t>Vac_Manuf_1</t>
  </si>
  <si>
    <t>The press release from CEPI announced a 383m deal. However, the 205m announced here were disclosed by CEPI via direct communication with them. Although this investment was given to expand manufacturing capacity and technology transfer, it is included in this database to show all the investments made by CEPI</t>
  </si>
  <si>
    <t>United States of America</t>
  </si>
  <si>
    <t>Dynavax</t>
  </si>
  <si>
    <t>Vac_Manuf_2</t>
  </si>
  <si>
    <t>Dynavax and CEPI Announce $99 Million in Funding for CpG 1018 Adjuvant Manufacturing to Support the Global COVID-19 Response</t>
  </si>
  <si>
    <t>https://investors.dynavax.com/news-releases/news-release-details/dynavax-and-cepi-announce-99-million-funding-cpg-1018-adjuvant</t>
  </si>
  <si>
    <t>Vac_Manuf_3</t>
  </si>
  <si>
    <t>Under the terms of the expanded agreement, CEPI will increase funding by $77 million to a total of $176 million which will increase the available volume of CpG 1018 in 2021. The funding is in the form of a forgivable loan which is repayable to CEPI upon adjuvant sales.</t>
  </si>
  <si>
    <t>https://cepi.net/news_cepi/cepi-and-dynavax-expand-collaboration-to-increase-supply-of-adjuvant-for-covid-19-vaccines/</t>
  </si>
  <si>
    <t>https://www.ofx.com/en-au/forex-news/historical-exchange-rates/yearly-average-rates/</t>
  </si>
  <si>
    <t>https://www.x-rates.com/average/?from=RUB&amp;to=USD&amp;amount=1&amp;year=2019</t>
  </si>
  <si>
    <t>Currency</t>
  </si>
  <si>
    <t>Currency2</t>
  </si>
  <si>
    <t>ER</t>
  </si>
  <si>
    <t>NOK</t>
  </si>
  <si>
    <t>NOK to USD</t>
  </si>
  <si>
    <t>AUD</t>
  </si>
  <si>
    <t>AUD to USD</t>
  </si>
  <si>
    <t>EUR</t>
  </si>
  <si>
    <t>EUR to USD</t>
  </si>
  <si>
    <t>GBP</t>
  </si>
  <si>
    <t>GBP to USD</t>
  </si>
  <si>
    <t>CAD</t>
  </si>
  <si>
    <t>CAD to USD</t>
  </si>
  <si>
    <t>CHF</t>
  </si>
  <si>
    <t>CHF to USD</t>
  </si>
  <si>
    <t>SEK</t>
  </si>
  <si>
    <t>SEK to USD</t>
  </si>
  <si>
    <t>NZD</t>
  </si>
  <si>
    <t>NZD to Usd</t>
  </si>
  <si>
    <t>USD</t>
  </si>
  <si>
    <t>USD to EUR</t>
  </si>
  <si>
    <t>ISK</t>
  </si>
  <si>
    <t>ISK to USD</t>
  </si>
  <si>
    <t>BRL</t>
  </si>
  <si>
    <t>BRL to USD</t>
  </si>
  <si>
    <t>DKK</t>
  </si>
  <si>
    <t>DKK to USD</t>
  </si>
  <si>
    <t>ZAR</t>
  </si>
  <si>
    <t>ZAR to USD</t>
  </si>
  <si>
    <t>CNY</t>
  </si>
  <si>
    <t>CNY to USD</t>
  </si>
  <si>
    <t>HKD</t>
  </si>
  <si>
    <t>HKD to USD</t>
  </si>
  <si>
    <t>JPY</t>
  </si>
  <si>
    <t>JPY to USD</t>
  </si>
  <si>
    <t>IDR</t>
  </si>
  <si>
    <t>IDR to USD</t>
  </si>
  <si>
    <t>INR</t>
  </si>
  <si>
    <t>INR to USD</t>
  </si>
  <si>
    <t>KRW</t>
  </si>
  <si>
    <t>KRW to USD</t>
  </si>
  <si>
    <t>PKR</t>
  </si>
  <si>
    <t>PKR to USD</t>
  </si>
  <si>
    <t>PLN</t>
  </si>
  <si>
    <t>PLN to USD</t>
  </si>
  <si>
    <t>RUB</t>
  </si>
  <si>
    <t>RUB to Usd</t>
  </si>
  <si>
    <t>LBP</t>
  </si>
  <si>
    <t>LBP to USD</t>
  </si>
  <si>
    <t>NGN</t>
  </si>
  <si>
    <t>NGN to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</si>
</sst>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000"/>
  </numFmts>
  <fonts count="15"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u/>
      <sz val="11"/>
      <color theme="10"/>
      <name val="Calibri"/>
      <family val="2"/>
      <scheme val="minor"/>
    </font>
    <font>
      <sz val="10"/>
      <color rgb="FF000000"/>
      <name val="Arial"/>
      <family val="2"/>
    </font>
    <font>
      <i/>
      <sz val="8"/>
      <color rgb="FF333333"/>
      <name val="Arial"/>
      <family val="2"/>
    </font>
    <font>
      <sz val="8"/>
      <color rgb="FF474747"/>
      <name val="Arial"/>
      <family val="2"/>
    </font>
    <font>
      <sz val="11"/>
      <color rgb="FF313132"/>
      <name val="Times New Roman"/>
      <family val="1"/>
    </font>
    <font>
      <sz val="9"/>
      <color rgb="FF555555"/>
      <name val="Roboto"/>
    </font>
    <font>
      <sz val="12"/>
      <color rgb="FF333333"/>
      <name val="Arial"/>
      <family val="2"/>
    </font>
    <font>
      <sz val="10"/>
      <color rgb="FF2A2A2A"/>
      <name val="Georgia"/>
      <family val="1"/>
    </font>
    <font>
      <sz val="11"/>
      <color rgb="FF2B2B38"/>
      <name val="Arial"/>
      <family val="2"/>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rgb="FFC6EFCE"/>
      </patternFill>
    </fill>
    <fill>
      <patternFill patternType="solid">
        <fgColor theme="7" tint="0.79998168889431442"/>
        <bgColor indexed="64"/>
      </patternFill>
    </fill>
    <fill>
      <patternFill patternType="solid">
        <fgColor rgb="FFD8D8D8"/>
        <bgColor indexed="64"/>
      </patternFill>
    </fill>
  </fills>
  <borders count="3">
    <border>
      <left/>
      <right/>
      <top/>
      <bottom/>
      <diagonal/>
    </border>
    <border>
      <left/>
      <right/>
      <top/>
      <bottom style="thin">
        <color theme="1"/>
      </bottom>
      <diagonal/>
    </border>
    <border>
      <left style="medium">
        <color rgb="FFCCCCCC"/>
      </left>
      <right style="medium">
        <color rgb="FFCCCCCC"/>
      </right>
      <top style="medium">
        <color rgb="FFCCCCCC"/>
      </top>
      <bottom style="medium">
        <color rgb="FFCCCCCC"/>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0" fontId="5" fillId="0" borderId="0"/>
  </cellStyleXfs>
  <cellXfs count="66">
    <xf numFmtId="0" fontId="0" fillId="0" borderId="0" xfId="0"/>
    <xf numFmtId="0" fontId="3" fillId="0" borderId="1" xfId="0" applyFont="1" applyBorder="1"/>
    <xf numFmtId="0" fontId="4" fillId="0" borderId="0" xfId="3"/>
    <xf numFmtId="164" fontId="0" fillId="0" borderId="0" xfId="0" applyNumberFormat="1"/>
    <xf numFmtId="0" fontId="0" fillId="0" borderId="0" xfId="0" applyFont="1" applyFill="1" applyBorder="1" applyAlignment="1"/>
    <xf numFmtId="0" fontId="3" fillId="0" borderId="0" xfId="0" applyFont="1" applyFill="1" applyBorder="1"/>
    <xf numFmtId="14"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43" fontId="1" fillId="0" borderId="0" xfId="1" applyFont="1" applyFill="1" applyBorder="1" applyAlignment="1"/>
    <xf numFmtId="0" fontId="1" fillId="0" borderId="0" xfId="3" applyFont="1" applyFill="1" applyBorder="1" applyAlignment="1"/>
    <xf numFmtId="0" fontId="1" fillId="0" borderId="0" xfId="2" applyFont="1" applyFill="1" applyBorder="1" applyAlignment="1"/>
    <xf numFmtId="43" fontId="0" fillId="0" borderId="0" xfId="1" applyFont="1" applyFill="1" applyBorder="1" applyAlignment="1"/>
    <xf numFmtId="0" fontId="0" fillId="0" borderId="0" xfId="0" applyFill="1" applyBorder="1" applyAlignment="1">
      <alignment wrapText="1"/>
    </xf>
    <xf numFmtId="4" fontId="0" fillId="0" borderId="0" xfId="0" applyNumberFormat="1" applyFill="1" applyBorder="1" applyAlignment="1">
      <alignment horizontal="right" wrapText="1"/>
    </xf>
    <xf numFmtId="0" fontId="0" fillId="3" borderId="0" xfId="0" applyFill="1"/>
    <xf numFmtId="2" fontId="0" fillId="0" borderId="0" xfId="1" applyNumberFormat="1" applyFont="1" applyFill="1" applyBorder="1" applyAlignment="1"/>
    <xf numFmtId="0" fontId="2" fillId="0" borderId="0" xfId="2" applyNumberFormat="1" applyFill="1" applyBorder="1" applyAlignment="1"/>
    <xf numFmtId="43" fontId="0" fillId="0" borderId="0" xfId="2" applyNumberFormat="1" applyFont="1" applyFill="1" applyBorder="1" applyAlignment="1"/>
    <xf numFmtId="0" fontId="5" fillId="0" borderId="0" xfId="0" applyFont="1" applyFill="1"/>
    <xf numFmtId="0" fontId="9" fillId="0" borderId="0" xfId="0" applyFont="1" applyFill="1"/>
    <xf numFmtId="0" fontId="7" fillId="0" borderId="0" xfId="0" applyFont="1" applyFill="1"/>
    <xf numFmtId="0" fontId="8" fillId="0" borderId="0" xfId="0" applyFont="1" applyFill="1"/>
    <xf numFmtId="0" fontId="11" fillId="0" borderId="0" xfId="0" applyFont="1" applyFill="1"/>
    <xf numFmtId="0" fontId="10" fillId="0" borderId="0" xfId="0" applyFont="1" applyFill="1"/>
    <xf numFmtId="0" fontId="12" fillId="0" borderId="0" xfId="0" applyFont="1" applyFill="1"/>
    <xf numFmtId="0" fontId="6" fillId="0" borderId="0" xfId="0" applyFont="1" applyFill="1"/>
    <xf numFmtId="0" fontId="5" fillId="0" borderId="1" xfId="0" applyFont="1" applyFill="1" applyBorder="1"/>
    <xf numFmtId="0" fontId="5" fillId="0" borderId="2" xfId="0" applyFont="1" applyFill="1" applyBorder="1"/>
    <xf numFmtId="0" fontId="0" fillId="0" borderId="0" xfId="0" applyFont="1" applyFill="1"/>
    <xf numFmtId="2" fontId="1" fillId="0" borderId="0" xfId="1" applyNumberFormat="1" applyFont="1" applyFill="1" applyBorder="1" applyAlignment="1"/>
    <xf numFmtId="0" fontId="2" fillId="0" borderId="0" xfId="2" applyFont="1" applyFill="1" applyBorder="1" applyAlignment="1"/>
    <xf numFmtId="0" fontId="2" fillId="0" borderId="0" xfId="2" applyFont="1" applyFill="1" applyAlignment="1"/>
    <xf numFmtId="0" fontId="4" fillId="0" borderId="0" xfId="3" applyFont="1" applyFill="1" applyBorder="1"/>
    <xf numFmtId="0" fontId="5" fillId="0" borderId="0" xfId="4" applyFont="1" applyFill="1"/>
    <xf numFmtId="0" fontId="4" fillId="0" borderId="0" xfId="3" applyFont="1" applyFill="1"/>
    <xf numFmtId="0" fontId="0" fillId="0" borderId="2" xfId="0" applyFont="1" applyFill="1" applyBorder="1"/>
    <xf numFmtId="2" fontId="1" fillId="0" borderId="1" xfId="1" applyNumberFormat="1" applyFont="1" applyFill="1" applyBorder="1" applyAlignment="1"/>
    <xf numFmtId="0" fontId="2" fillId="0" borderId="2" xfId="2" applyFont="1" applyFill="1" applyBorder="1" applyAlignment="1"/>
    <xf numFmtId="17" fontId="0" fillId="0" borderId="0" xfId="0" applyNumberFormat="1" applyFont="1" applyFill="1" applyBorder="1" applyAlignment="1"/>
    <xf numFmtId="0" fontId="0" fillId="0" borderId="0" xfId="0" applyNumberFormat="1"/>
    <xf numFmtId="17" fontId="5" fillId="0" borderId="0" xfId="0" applyNumberFormat="1" applyFont="1" applyFill="1"/>
    <xf numFmtId="0" fontId="0" fillId="0" borderId="0" xfId="0" applyAlignment="1"/>
    <xf numFmtId="43" fontId="3" fillId="0" borderId="0" xfId="1" applyFont="1" applyFill="1" applyBorder="1" applyAlignment="1"/>
    <xf numFmtId="0" fontId="3" fillId="0" borderId="0" xfId="0" applyFont="1" applyFill="1" applyBorder="1" applyAlignment="1"/>
    <xf numFmtId="0" fontId="3" fillId="0" borderId="0" xfId="0" applyNumberFormat="1" applyFont="1" applyFill="1" applyBorder="1" applyAlignment="1"/>
    <xf numFmtId="0" fontId="3" fillId="0" borderId="1" xfId="0" applyFont="1" applyFill="1" applyBorder="1" applyAlignment="1"/>
    <xf numFmtId="0" fontId="3" fillId="0" borderId="1" xfId="0" applyFont="1" applyBorder="1" applyAlignment="1"/>
    <xf numFmtId="14" fontId="0" fillId="0" borderId="0" xfId="0" applyNumberFormat="1" applyFont="1" applyFill="1" applyBorder="1" applyAlignment="1"/>
    <xf numFmtId="0" fontId="0" fillId="4" borderId="0" xfId="0" applyFill="1" applyBorder="1" applyAlignment="1">
      <alignment vertical="center"/>
    </xf>
    <xf numFmtId="43" fontId="0" fillId="0" borderId="0" xfId="1" applyFont="1" applyFill="1" applyBorder="1" applyAlignment="1">
      <alignment horizontal="right"/>
    </xf>
    <xf numFmtId="0" fontId="0" fillId="0" borderId="0" xfId="2" applyFont="1" applyFill="1" applyBorder="1" applyAlignment="1"/>
    <xf numFmtId="0" fontId="0" fillId="0" borderId="0" xfId="0" applyFont="1" applyFill="1" applyBorder="1" applyAlignment="1">
      <alignment vertical="center"/>
    </xf>
    <xf numFmtId="0" fontId="0" fillId="0" borderId="0" xfId="3" applyFont="1" applyFill="1" applyBorder="1" applyAlignment="1">
      <alignment vertical="center"/>
    </xf>
    <xf numFmtId="0" fontId="4" fillId="0" borderId="0" xfId="3" applyFill="1" applyBorder="1" applyAlignment="1"/>
    <xf numFmtId="0" fontId="4" fillId="0" borderId="0" xfId="3" applyFill="1" applyBorder="1" applyAlignment="1">
      <alignment vertical="center"/>
    </xf>
    <xf numFmtId="0" fontId="13" fillId="0" borderId="0" xfId="0" applyFont="1" applyFill="1" applyBorder="1"/>
    <xf numFmtId="0" fontId="0" fillId="0" borderId="0" xfId="0" applyFill="1" applyBorder="1" applyAlignment="1">
      <alignment horizontal="right" wrapText="1"/>
    </xf>
    <xf numFmtId="0" fontId="0" fillId="0" borderId="0" xfId="0" applyFill="1" applyBorder="1" applyAlignment="1">
      <alignment vertical="center"/>
    </xf>
    <xf numFmtId="0" fontId="0" fillId="0" borderId="0" xfId="0" applyFill="1" applyBorder="1" applyAlignment="1"/>
    <xf numFmtId="4" fontId="0" fillId="0" borderId="0" xfId="0" applyNumberFormat="1" applyFill="1" applyBorder="1" applyAlignment="1">
      <alignment horizontal="right"/>
    </xf>
    <xf numFmtId="0" fontId="0" fillId="0" borderId="0" xfId="0" applyFill="1" applyBorder="1" applyAlignment="1">
      <alignment horizontal="right"/>
    </xf>
    <xf numFmtId="0" fontId="3" fillId="0" borderId="0" xfId="0" applyFont="1"/>
    <xf numFmtId="0" fontId="0" fillId="0" borderId="1" xfId="0" applyFont="1" applyFill="1" applyBorder="1"/>
    <xf numFmtId="2" fontId="0" fillId="0" borderId="1" xfId="0" applyNumberFormat="1" applyFont="1" applyFill="1" applyBorder="1"/>
    <xf numFmtId="0" fontId="0" fillId="0" borderId="0" xfId="0" applyFont="1" applyFill="1" applyBorder="1"/>
    <xf numFmtId="0" fontId="5" fillId="0" borderId="0" xfId="0" applyFont="1" applyFill="1" applyBorder="1"/>
  </cellXfs>
  <cellStyles count="5">
    <cellStyle name="Comma" xfId="1" builtinId="3"/>
    <cellStyle name="Good" xfId="2" builtinId="26"/>
    <cellStyle name="Hyperlink" xfId="3" builtinId="8"/>
    <cellStyle name="Normal" xfId="0" builtinId="0"/>
    <cellStyle name="Normal 2" xfId="4"/>
  </cellStyles>
  <dxfs count="53">
    <dxf>
      <numFmt numFmtId="164" formatCode="0.000000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0"/>
        <color rgb="FF000000"/>
        <name val="Arial"/>
        <scheme val="none"/>
      </font>
      <numFmt numFmtId="165" formatCode="mmm\-yy"/>
      <fill>
        <patternFill patternType="none">
          <fgColor indexed="64"/>
          <bgColor indexed="65"/>
        </patternFill>
      </fill>
    </dxf>
    <dxf>
      <font>
        <b val="0"/>
        <i val="0"/>
        <strike val="0"/>
        <condense val="0"/>
        <extend val="0"/>
        <outline val="0"/>
        <shadow val="0"/>
        <u val="none"/>
        <vertAlign val="baseline"/>
        <sz val="11"/>
        <color rgb="FF006100"/>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top style="thin">
          <color theme="1"/>
        </top>
      </border>
    </dxf>
    <dxf>
      <border outline="0">
        <bottom style="thin">
          <color theme="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1"/>
        <name val="Calibri"/>
        <scheme val="minor"/>
      </font>
      <fill>
        <patternFill patternType="none">
          <fgColor indexed="64"/>
          <bgColor auto="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Downloads/RnDinvestments_Working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ID_VaccineRnD"/>
      <sheetName val="Pivot Table 1"/>
      <sheetName val="COVID_VaccineRnD_Unknown"/>
      <sheetName val="Track changes"/>
      <sheetName val="Exchange rate"/>
      <sheetName val="Copy of Manufacturer data (1)"/>
    </sheetNames>
    <sheetDataSet>
      <sheetData sheetId="0">
        <row r="2">
          <cell r="I2">
            <v>9800000</v>
          </cell>
          <cell r="J2">
            <v>9.8000000000000007</v>
          </cell>
          <cell r="K2">
            <v>8459148.7852058131</v>
          </cell>
          <cell r="L2">
            <v>8.4591487852058123</v>
          </cell>
          <cell r="M2" t="str">
            <v>Direct funding</v>
          </cell>
          <cell r="N2" t="str">
            <v>Vac_RD_118</v>
          </cell>
        </row>
        <row r="3">
          <cell r="I3">
            <v>1000000</v>
          </cell>
          <cell r="J3">
            <v>1</v>
          </cell>
          <cell r="K3">
            <v>863178.44746998092</v>
          </cell>
          <cell r="L3">
            <v>0.86317844746998096</v>
          </cell>
          <cell r="M3" t="str">
            <v>Direct funding</v>
          </cell>
          <cell r="N3" t="str">
            <v>Vac_RD_78</v>
          </cell>
        </row>
        <row r="4">
          <cell r="I4">
            <v>5000000</v>
          </cell>
          <cell r="J4">
            <v>5</v>
          </cell>
          <cell r="K4">
            <v>4315892.2373499051</v>
          </cell>
          <cell r="L4">
            <v>4.3158922373499049</v>
          </cell>
          <cell r="M4" t="str">
            <v>Secondary funding</v>
          </cell>
          <cell r="N4" t="str">
            <v>Vac_RD_144</v>
          </cell>
        </row>
        <row r="5">
          <cell r="I5">
            <v>4019427</v>
          </cell>
          <cell r="J5">
            <v>4.0194270000000003</v>
          </cell>
          <cell r="K5">
            <v>3469482.7575789234</v>
          </cell>
          <cell r="L5">
            <v>3.4694827575789233</v>
          </cell>
          <cell r="M5" t="str">
            <v>Direct funding</v>
          </cell>
          <cell r="N5" t="str">
            <v>Vac_RD_150</v>
          </cell>
        </row>
        <row r="6">
          <cell r="I6">
            <v>115850900</v>
          </cell>
          <cell r="J6">
            <v>115.8509</v>
          </cell>
          <cell r="K6">
            <v>100000000.00000001</v>
          </cell>
          <cell r="L6">
            <v>100.00000000000001</v>
          </cell>
          <cell r="M6" t="str">
            <v>Direct funding</v>
          </cell>
          <cell r="N6" t="str">
            <v>Vac_RD_140</v>
          </cell>
        </row>
        <row r="7">
          <cell r="I7">
            <v>434440875</v>
          </cell>
          <cell r="J7">
            <v>434.44087500000001</v>
          </cell>
          <cell r="K7">
            <v>375000000.00000006</v>
          </cell>
          <cell r="L7">
            <v>375.00000000000006</v>
          </cell>
          <cell r="M7" t="str">
            <v>Direct funding</v>
          </cell>
          <cell r="N7" t="str">
            <v>Vac_RD_141</v>
          </cell>
        </row>
        <row r="8">
          <cell r="I8">
            <v>250000000</v>
          </cell>
          <cell r="J8">
            <v>250</v>
          </cell>
          <cell r="K8">
            <v>215794611.86749524</v>
          </cell>
          <cell r="L8">
            <v>215.79461186749523</v>
          </cell>
          <cell r="M8" t="str">
            <v>Direct funding</v>
          </cell>
          <cell r="N8" t="str">
            <v>Vac_RD_156</v>
          </cell>
        </row>
        <row r="9">
          <cell r="I9">
            <v>11481915.6</v>
          </cell>
          <cell r="J9">
            <v>11.481915599999999</v>
          </cell>
          <cell r="K9">
            <v>9910942.0815893542</v>
          </cell>
          <cell r="L9">
            <v>9.9109420815893543</v>
          </cell>
          <cell r="M9" t="str">
            <v>Direct funding</v>
          </cell>
          <cell r="N9" t="str">
            <v>Vac_RD_55</v>
          </cell>
        </row>
        <row r="10">
          <cell r="I10">
            <v>11256780</v>
          </cell>
          <cell r="J10">
            <v>11.256779999999999</v>
          </cell>
          <cell r="K10">
            <v>9716609.8839111328</v>
          </cell>
          <cell r="L10">
            <v>9.7166098839111328</v>
          </cell>
          <cell r="M10" t="str">
            <v>Direct funding</v>
          </cell>
          <cell r="N10" t="str">
            <v>Vac_RD_58</v>
          </cell>
        </row>
        <row r="11">
          <cell r="I11">
            <v>1158509.0000000002</v>
          </cell>
          <cell r="J11">
            <v>1.1585090000000002</v>
          </cell>
          <cell r="K11">
            <v>1000000.0000000003</v>
          </cell>
          <cell r="L11">
            <v>1.0000000000000004</v>
          </cell>
          <cell r="M11" t="str">
            <v>Funding to intermediary</v>
          </cell>
          <cell r="N11" t="str">
            <v>Vac_RD_103</v>
          </cell>
        </row>
        <row r="12">
          <cell r="I12">
            <v>15009040</v>
          </cell>
          <cell r="J12">
            <v>15.009040000000001</v>
          </cell>
          <cell r="K12">
            <v>12955479.845214844</v>
          </cell>
          <cell r="L12">
            <v>12.955479845214844</v>
          </cell>
          <cell r="M12" t="str">
            <v>Funding to intermediary</v>
          </cell>
          <cell r="N12" t="str">
            <v>Vac_RD_106</v>
          </cell>
        </row>
        <row r="13">
          <cell r="I13">
            <v>25881820.000000004</v>
          </cell>
          <cell r="J13">
            <v>25.881820000000005</v>
          </cell>
          <cell r="K13">
            <v>22340629.205297507</v>
          </cell>
          <cell r="L13">
            <v>22.340629205297507</v>
          </cell>
          <cell r="M13" t="str">
            <v>Funding to intermediary</v>
          </cell>
          <cell r="N13" t="str">
            <v>Vac_RD_13</v>
          </cell>
        </row>
        <row r="14">
          <cell r="I14">
            <v>25881820.000000004</v>
          </cell>
          <cell r="J14">
            <v>25.881820000000005</v>
          </cell>
          <cell r="K14">
            <v>22340629.205297507</v>
          </cell>
          <cell r="L14">
            <v>22.340629205297507</v>
          </cell>
          <cell r="M14" t="str">
            <v>Funding to intermediary</v>
          </cell>
          <cell r="N14" t="str">
            <v>Vac_RD_14</v>
          </cell>
        </row>
        <row r="15">
          <cell r="I15">
            <v>24000000</v>
          </cell>
          <cell r="J15">
            <v>24</v>
          </cell>
          <cell r="K15">
            <v>20716282.739999998</v>
          </cell>
          <cell r="L15">
            <v>20.71628274</v>
          </cell>
          <cell r="M15" t="str">
            <v>Funding to intermediary</v>
          </cell>
          <cell r="N15" t="str">
            <v>Vac_RD_147</v>
          </cell>
        </row>
        <row r="16">
          <cell r="I16">
            <v>145000000</v>
          </cell>
          <cell r="J16">
            <v>145</v>
          </cell>
          <cell r="K16">
            <v>125160874.90000001</v>
          </cell>
          <cell r="L16">
            <v>125.1608749</v>
          </cell>
          <cell r="M16" t="str">
            <v>Funding to intermediary</v>
          </cell>
          <cell r="N16" t="str">
            <v>Vac_RD_148</v>
          </cell>
        </row>
        <row r="17">
          <cell r="I17">
            <v>271759110</v>
          </cell>
          <cell r="J17">
            <v>271.75911000000002</v>
          </cell>
          <cell r="K17">
            <v>234576606.65562376</v>
          </cell>
          <cell r="L17">
            <v>234.57660665562378</v>
          </cell>
          <cell r="M17" t="str">
            <v>Funding to intermediary</v>
          </cell>
          <cell r="N17" t="str">
            <v>Vac_RD_15</v>
          </cell>
        </row>
        <row r="18">
          <cell r="I18">
            <v>20000000</v>
          </cell>
          <cell r="J18">
            <v>20</v>
          </cell>
          <cell r="K18">
            <v>17263568.94939962</v>
          </cell>
          <cell r="L18">
            <v>17.26356894939962</v>
          </cell>
          <cell r="M18" t="str">
            <v>Funding to intermediary</v>
          </cell>
          <cell r="N18" t="str">
            <v>Vac_RD_164</v>
          </cell>
        </row>
        <row r="19">
          <cell r="I19">
            <v>236995000</v>
          </cell>
          <cell r="J19">
            <v>236.995</v>
          </cell>
          <cell r="K19">
            <v>204568976.15814814</v>
          </cell>
          <cell r="L19">
            <v>204.56897615814813</v>
          </cell>
          <cell r="M19" t="str">
            <v>Funding to intermediary</v>
          </cell>
          <cell r="N19" t="str">
            <v>Vac_RD_20</v>
          </cell>
        </row>
        <row r="20">
          <cell r="I20">
            <v>162191260</v>
          </cell>
          <cell r="J20">
            <v>162.19126</v>
          </cell>
          <cell r="K20">
            <v>140000000.00000003</v>
          </cell>
          <cell r="L20">
            <v>140.00000000000003</v>
          </cell>
          <cell r="M20" t="str">
            <v>Funding to intermediary</v>
          </cell>
          <cell r="N20" t="str">
            <v>Vac_RD_21</v>
          </cell>
        </row>
        <row r="21">
          <cell r="I21">
            <v>3878100</v>
          </cell>
          <cell r="J21">
            <v>3.8780999999999999</v>
          </cell>
          <cell r="K21">
            <v>3347492.3371333331</v>
          </cell>
          <cell r="L21">
            <v>3.3474923371333332</v>
          </cell>
          <cell r="M21" t="str">
            <v>Funding to intermediary</v>
          </cell>
          <cell r="N21" t="str">
            <v>Vac_RD_22</v>
          </cell>
        </row>
        <row r="22">
          <cell r="I22">
            <v>30018080</v>
          </cell>
          <cell r="J22">
            <v>30.018080000000001</v>
          </cell>
          <cell r="K22">
            <v>25910959.690429688</v>
          </cell>
          <cell r="L22">
            <v>25.910959690429689</v>
          </cell>
          <cell r="M22" t="str">
            <v>Funding to intermediary</v>
          </cell>
          <cell r="N22" t="str">
            <v>Vac_RD_23</v>
          </cell>
        </row>
        <row r="23">
          <cell r="I23">
            <v>5792545</v>
          </cell>
          <cell r="J23">
            <v>5.7925449999999996</v>
          </cell>
          <cell r="K23">
            <v>5000000.0000000009</v>
          </cell>
          <cell r="L23">
            <v>5.0000000000000009</v>
          </cell>
          <cell r="M23" t="str">
            <v>Funding to intermediary</v>
          </cell>
          <cell r="N23" t="str">
            <v>Vac_RD_32</v>
          </cell>
        </row>
        <row r="24">
          <cell r="I24">
            <v>300000</v>
          </cell>
          <cell r="J24">
            <v>0.3</v>
          </cell>
          <cell r="K24">
            <v>258953.53424099428</v>
          </cell>
          <cell r="L24">
            <v>0.25895353424099427</v>
          </cell>
          <cell r="M24" t="str">
            <v>Funding to intermediary</v>
          </cell>
          <cell r="N24" t="str">
            <v>Vac_RD_33</v>
          </cell>
        </row>
        <row r="25">
          <cell r="I25">
            <v>10000000</v>
          </cell>
          <cell r="J25">
            <v>10</v>
          </cell>
          <cell r="K25">
            <v>8631784.4746998101</v>
          </cell>
          <cell r="L25">
            <v>8.6317844746998098</v>
          </cell>
          <cell r="M25" t="str">
            <v>Funding to intermediary</v>
          </cell>
          <cell r="N25" t="str">
            <v>Vac_RD_38</v>
          </cell>
        </row>
        <row r="26">
          <cell r="I26">
            <v>10805419.999999998</v>
          </cell>
          <cell r="J26">
            <v>10.805419999999998</v>
          </cell>
          <cell r="K26">
            <v>9327005.6598610803</v>
          </cell>
          <cell r="L26">
            <v>9.3270056598610811</v>
          </cell>
          <cell r="M26" t="str">
            <v>Funding to intermediary</v>
          </cell>
          <cell r="N26" t="str">
            <v>Vac_RD_39</v>
          </cell>
        </row>
        <row r="27">
          <cell r="I27">
            <v>57925450</v>
          </cell>
          <cell r="J27">
            <v>57.925449999999998</v>
          </cell>
          <cell r="K27">
            <v>50000000.000000007</v>
          </cell>
          <cell r="L27">
            <v>50.000000000000007</v>
          </cell>
          <cell r="M27" t="str">
            <v>Funding to intermediary</v>
          </cell>
          <cell r="N27" t="str">
            <v>Vac_RD_40</v>
          </cell>
        </row>
        <row r="28">
          <cell r="I28">
            <v>150000000</v>
          </cell>
          <cell r="J28">
            <v>150</v>
          </cell>
          <cell r="K28">
            <v>129476767.12049714</v>
          </cell>
          <cell r="L28">
            <v>129.47676712049713</v>
          </cell>
          <cell r="M28" t="str">
            <v>Funding to intermediary</v>
          </cell>
          <cell r="N28" t="str">
            <v>Vac_RD_50</v>
          </cell>
        </row>
        <row r="29">
          <cell r="I29">
            <v>4634036</v>
          </cell>
          <cell r="J29">
            <v>4.634036</v>
          </cell>
          <cell r="K29">
            <v>4000000.0000000005</v>
          </cell>
          <cell r="L29">
            <v>4.0000000000000009</v>
          </cell>
          <cell r="M29" t="str">
            <v>Funding to intermediary</v>
          </cell>
          <cell r="N29" t="str">
            <v>Vac_RD_59</v>
          </cell>
        </row>
        <row r="30">
          <cell r="I30">
            <v>8000000</v>
          </cell>
          <cell r="J30">
            <v>8</v>
          </cell>
          <cell r="K30">
            <v>6905427.5797598474</v>
          </cell>
          <cell r="L30">
            <v>6.9054275797598477</v>
          </cell>
          <cell r="M30" t="str">
            <v>Funding to intermediary</v>
          </cell>
          <cell r="N30" t="str">
            <v>Vac_RD_65</v>
          </cell>
        </row>
        <row r="31">
          <cell r="I31">
            <v>115850900</v>
          </cell>
          <cell r="J31">
            <v>115.8509</v>
          </cell>
          <cell r="K31">
            <v>100000000.00000001</v>
          </cell>
          <cell r="L31">
            <v>100.00000000000001</v>
          </cell>
          <cell r="M31" t="str">
            <v>Funding to intermediary</v>
          </cell>
          <cell r="N31" t="str">
            <v>Vac_RD_67</v>
          </cell>
        </row>
        <row r="32">
          <cell r="I32">
            <v>5286172.5</v>
          </cell>
          <cell r="J32">
            <v>5.2861725000000002</v>
          </cell>
          <cell r="K32">
            <v>4562910.1716085076</v>
          </cell>
          <cell r="L32">
            <v>4.5629101716085074</v>
          </cell>
          <cell r="M32" t="str">
            <v>Funding to intermediary</v>
          </cell>
          <cell r="N32" t="str">
            <v>Vac_RD_69</v>
          </cell>
        </row>
        <row r="33">
          <cell r="I33">
            <v>86888175</v>
          </cell>
          <cell r="J33">
            <v>86.888175000000004</v>
          </cell>
          <cell r="K33">
            <v>75000000.000000015</v>
          </cell>
          <cell r="L33">
            <v>75.000000000000014</v>
          </cell>
          <cell r="M33" t="str">
            <v>Funding to intermediary</v>
          </cell>
          <cell r="N33" t="str">
            <v>Vac_RD_70</v>
          </cell>
        </row>
        <row r="34">
          <cell r="I34">
            <v>2317018</v>
          </cell>
          <cell r="J34">
            <v>2.317018</v>
          </cell>
          <cell r="K34">
            <v>2000000.0000000002</v>
          </cell>
          <cell r="L34">
            <v>2.0000000000000004</v>
          </cell>
          <cell r="M34" t="str">
            <v>Funding to intermediary</v>
          </cell>
          <cell r="N34" t="str">
            <v>Vac_RD_76</v>
          </cell>
        </row>
        <row r="35">
          <cell r="I35">
            <v>1007822.1349717611</v>
          </cell>
          <cell r="J35">
            <v>1.0078221349717611</v>
          </cell>
          <cell r="K35">
            <v>869930.34579080634</v>
          </cell>
          <cell r="L35">
            <v>0.8699303457908063</v>
          </cell>
          <cell r="M35" t="str">
            <v>Funding to intermediary</v>
          </cell>
          <cell r="N35" t="str">
            <v>Vac_RD_81</v>
          </cell>
        </row>
        <row r="36">
          <cell r="I36">
            <v>9909825</v>
          </cell>
          <cell r="J36">
            <v>9.9098249999999997</v>
          </cell>
          <cell r="K36">
            <v>8553947.3581992034</v>
          </cell>
          <cell r="L36">
            <v>8.5539473581992027</v>
          </cell>
          <cell r="M36" t="str">
            <v>Funding to intermediary</v>
          </cell>
          <cell r="N36" t="str">
            <v>Vac_RD_87</v>
          </cell>
        </row>
        <row r="37">
          <cell r="I37">
            <v>1737763.5</v>
          </cell>
          <cell r="J37">
            <v>1.7377635</v>
          </cell>
          <cell r="K37">
            <v>1500000.0000000002</v>
          </cell>
          <cell r="L37">
            <v>1.5000000000000002</v>
          </cell>
          <cell r="M37" t="str">
            <v>Funding to intermediary</v>
          </cell>
          <cell r="N37" t="str">
            <v>Vac_RD_89</v>
          </cell>
        </row>
        <row r="38">
          <cell r="I38">
            <v>1950000</v>
          </cell>
          <cell r="J38">
            <v>1.95</v>
          </cell>
          <cell r="K38">
            <v>1683197.9725664628</v>
          </cell>
          <cell r="L38">
            <v>1.6831979725664628</v>
          </cell>
          <cell r="M38" t="str">
            <v>Funding to intermediary</v>
          </cell>
          <cell r="N38" t="str">
            <v>Vac_RD_96</v>
          </cell>
        </row>
        <row r="39">
          <cell r="I39">
            <v>100000</v>
          </cell>
          <cell r="J39">
            <v>0.1</v>
          </cell>
          <cell r="K39">
            <v>86317.844746998089</v>
          </cell>
          <cell r="L39">
            <v>8.6317844746998093E-2</v>
          </cell>
          <cell r="M39" t="str">
            <v>Funding to intermediary</v>
          </cell>
          <cell r="N39" t="str">
            <v>Vac_RD_98</v>
          </cell>
        </row>
        <row r="40">
          <cell r="I40">
            <v>115850.9</v>
          </cell>
          <cell r="J40">
            <v>0.11585089999999999</v>
          </cell>
          <cell r="K40">
            <v>100000.00000000001</v>
          </cell>
          <cell r="L40">
            <v>0.10000000000000002</v>
          </cell>
          <cell r="M40" t="str">
            <v>Funding to intermediary</v>
          </cell>
          <cell r="N40" t="str">
            <v>Vac_RD_99</v>
          </cell>
        </row>
        <row r="41">
          <cell r="I41">
            <v>2850000</v>
          </cell>
          <cell r="J41">
            <v>2.85</v>
          </cell>
          <cell r="K41">
            <v>2460058.5752894459</v>
          </cell>
          <cell r="L41">
            <v>2.4600585752894459</v>
          </cell>
          <cell r="M41" t="str">
            <v>Direct funding</v>
          </cell>
          <cell r="N41" t="str">
            <v>Vac_RD_62</v>
          </cell>
        </row>
        <row r="42">
          <cell r="I42">
            <v>2850000</v>
          </cell>
          <cell r="J42">
            <v>2.85</v>
          </cell>
          <cell r="K42">
            <v>2460058.5752894459</v>
          </cell>
          <cell r="L42">
            <v>2.4600585752894459</v>
          </cell>
          <cell r="M42" t="str">
            <v>Direct funding</v>
          </cell>
          <cell r="N42" t="str">
            <v>Vac_RD_63</v>
          </cell>
        </row>
        <row r="43">
          <cell r="I43">
            <v>699994</v>
          </cell>
          <cell r="J43">
            <v>0.69999400000000001</v>
          </cell>
          <cell r="K43">
            <v>604219.73415830184</v>
          </cell>
          <cell r="L43">
            <v>0.60421973415830188</v>
          </cell>
          <cell r="M43" t="str">
            <v>Direct funding</v>
          </cell>
          <cell r="N43" t="str">
            <v>Vac_RD_100</v>
          </cell>
        </row>
        <row r="44">
          <cell r="I44">
            <v>15000000</v>
          </cell>
          <cell r="J44">
            <v>15</v>
          </cell>
          <cell r="K44">
            <v>12947676.712049715</v>
          </cell>
          <cell r="L44">
            <v>12.947676712049715</v>
          </cell>
          <cell r="M44" t="str">
            <v>Direct funding</v>
          </cell>
          <cell r="N44" t="str">
            <v>Vac_RD_152</v>
          </cell>
        </row>
        <row r="45">
          <cell r="I45">
            <v>86888175</v>
          </cell>
          <cell r="J45">
            <v>86.888175000000004</v>
          </cell>
          <cell r="K45">
            <v>75000000.000000015</v>
          </cell>
          <cell r="L45">
            <v>75.000000000000014</v>
          </cell>
          <cell r="M45" t="str">
            <v>Direct funding</v>
          </cell>
          <cell r="N45" t="str">
            <v>Vac_RD_104</v>
          </cell>
        </row>
        <row r="46">
          <cell r="I46">
            <v>347552700</v>
          </cell>
          <cell r="J46">
            <v>347.55270000000002</v>
          </cell>
          <cell r="K46">
            <v>300000000.00000006</v>
          </cell>
          <cell r="L46">
            <v>300.00000000000006</v>
          </cell>
          <cell r="M46" t="str">
            <v>Direct funding</v>
          </cell>
          <cell r="N46" t="str">
            <v>Vac_RD_137</v>
          </cell>
        </row>
        <row r="47">
          <cell r="I47">
            <v>7000000</v>
          </cell>
          <cell r="J47">
            <v>7</v>
          </cell>
          <cell r="K47">
            <v>6042249.1322898669</v>
          </cell>
          <cell r="L47">
            <v>6.042249132289867</v>
          </cell>
          <cell r="M47" t="str">
            <v>Secondary funding</v>
          </cell>
          <cell r="N47" t="str">
            <v>Vac_RD_160</v>
          </cell>
        </row>
        <row r="48">
          <cell r="I48">
            <v>291944268</v>
          </cell>
          <cell r="J48">
            <v>291.94426800000002</v>
          </cell>
          <cell r="K48">
            <v>252000000.00000003</v>
          </cell>
          <cell r="L48">
            <v>252.00000000000003</v>
          </cell>
          <cell r="M48" t="str">
            <v>Direct funding</v>
          </cell>
          <cell r="N48" t="str">
            <v>Vac_RD_161</v>
          </cell>
        </row>
        <row r="49">
          <cell r="I49">
            <v>8300000</v>
          </cell>
          <cell r="J49">
            <v>8.3000000000000007</v>
          </cell>
          <cell r="K49">
            <v>7164381.114000842</v>
          </cell>
          <cell r="L49">
            <v>7.1643811140008422</v>
          </cell>
          <cell r="M49" t="str">
            <v>Secondary funding</v>
          </cell>
          <cell r="N49" t="str">
            <v>Vac_RD_26</v>
          </cell>
        </row>
        <row r="50">
          <cell r="I50">
            <v>344166.66666666663</v>
          </cell>
          <cell r="J50">
            <v>0.34416666666666662</v>
          </cell>
          <cell r="K50">
            <v>297077.24900425173</v>
          </cell>
          <cell r="L50">
            <v>0.29707724900425175</v>
          </cell>
          <cell r="M50" t="str">
            <v>Direct funding</v>
          </cell>
          <cell r="N50" t="str">
            <v>Vac_RD_75</v>
          </cell>
        </row>
        <row r="51">
          <cell r="I51">
            <v>606780</v>
          </cell>
          <cell r="J51">
            <v>0.60677999999999999</v>
          </cell>
          <cell r="K51">
            <v>523759.41835583502</v>
          </cell>
          <cell r="L51">
            <v>0.52375941835583506</v>
          </cell>
          <cell r="M51" t="str">
            <v>Direct funding</v>
          </cell>
          <cell r="N51" t="str">
            <v>Vac_RD_127</v>
          </cell>
        </row>
        <row r="52">
          <cell r="I52">
            <v>13486999.999999998</v>
          </cell>
          <cell r="J52">
            <v>13.486999999999998</v>
          </cell>
          <cell r="K52">
            <v>11641687.721027631</v>
          </cell>
          <cell r="L52">
            <v>11.641687721027631</v>
          </cell>
          <cell r="M52" t="str">
            <v>Direct funding</v>
          </cell>
          <cell r="N52" t="str">
            <v>Vac_RD_174</v>
          </cell>
        </row>
        <row r="53">
          <cell r="I53">
            <v>8200000</v>
          </cell>
          <cell r="J53">
            <v>8.1999999999999993</v>
          </cell>
          <cell r="K53">
            <v>7078063.2692538435</v>
          </cell>
          <cell r="L53">
            <v>7.0780632692538434</v>
          </cell>
          <cell r="M53" t="str">
            <v>Direct funding</v>
          </cell>
          <cell r="N53" t="str">
            <v>Vac_RD_129</v>
          </cell>
        </row>
        <row r="54">
          <cell r="I54">
            <v>412899.07746133331</v>
          </cell>
          <cell r="J54">
            <v>0.41289907746133331</v>
          </cell>
          <cell r="K54">
            <v>356405.58464486111</v>
          </cell>
          <cell r="L54">
            <v>0.35640558464486111</v>
          </cell>
          <cell r="M54" t="str">
            <v>Direct funding</v>
          </cell>
          <cell r="N54" t="str">
            <v>Vac_RD_119</v>
          </cell>
        </row>
        <row r="55">
          <cell r="I55">
            <v>620000</v>
          </cell>
          <cell r="J55">
            <v>0.62</v>
          </cell>
          <cell r="K55">
            <v>535170.63743138814</v>
          </cell>
          <cell r="L55">
            <v>0.53517063743138815</v>
          </cell>
          <cell r="M55" t="str">
            <v>Secondary funding</v>
          </cell>
          <cell r="N55" t="str">
            <v>Vac_RD_120</v>
          </cell>
        </row>
        <row r="56">
          <cell r="I56">
            <v>2622020.6857706667</v>
          </cell>
          <cell r="J56">
            <v>2.6220206857706665</v>
          </cell>
          <cell r="K56">
            <v>2263271.744777699</v>
          </cell>
          <cell r="L56">
            <v>2.2632717447776991</v>
          </cell>
          <cell r="M56" t="str">
            <v>Direct funding</v>
          </cell>
          <cell r="N56" t="str">
            <v>Vac_RD_121</v>
          </cell>
        </row>
        <row r="57">
          <cell r="I57">
            <v>386768</v>
          </cell>
          <cell r="J57">
            <v>0.386768</v>
          </cell>
          <cell r="K57">
            <v>333849.80177106959</v>
          </cell>
          <cell r="L57">
            <v>0.3338498017710696</v>
          </cell>
          <cell r="M57" t="str">
            <v>Direct funding</v>
          </cell>
          <cell r="N57" t="str">
            <v>Vac_RD_128</v>
          </cell>
        </row>
        <row r="58">
          <cell r="I58">
            <v>4800000</v>
          </cell>
          <cell r="J58">
            <v>4.8</v>
          </cell>
          <cell r="K58">
            <v>4143256.548</v>
          </cell>
          <cell r="L58">
            <v>4.1432565480000001</v>
          </cell>
          <cell r="M58" t="str">
            <v>Secondary funding</v>
          </cell>
          <cell r="N58" t="str">
            <v>Vac_RD_166</v>
          </cell>
        </row>
        <row r="59">
          <cell r="I59">
            <v>132070026</v>
          </cell>
          <cell r="J59">
            <v>132.07002600000001</v>
          </cell>
          <cell r="K59">
            <v>114000000.00000001</v>
          </cell>
          <cell r="L59">
            <v>114.00000000000001</v>
          </cell>
          <cell r="M59" t="str">
            <v>Direct funding</v>
          </cell>
          <cell r="N59" t="str">
            <v>Vac_RD_163</v>
          </cell>
        </row>
        <row r="60">
          <cell r="I60">
            <v>2199954.7000000002</v>
          </cell>
          <cell r="J60">
            <v>2.1999547000000002</v>
          </cell>
          <cell r="K60">
            <v>1898953.4824502878</v>
          </cell>
          <cell r="L60">
            <v>1.8989534824502878</v>
          </cell>
          <cell r="M60" t="str">
            <v>Direct funding</v>
          </cell>
          <cell r="N60" t="str">
            <v>Vac_RD_41</v>
          </cell>
        </row>
        <row r="61">
          <cell r="I61">
            <v>29117047.500000004</v>
          </cell>
          <cell r="J61">
            <v>29.117047500000005</v>
          </cell>
          <cell r="K61">
            <v>25133207.855959695</v>
          </cell>
          <cell r="L61">
            <v>25.133207855959697</v>
          </cell>
          <cell r="M61" t="str">
            <v>Direct funding</v>
          </cell>
          <cell r="N61" t="str">
            <v>Vac_RD_52</v>
          </cell>
        </row>
        <row r="62">
          <cell r="I62">
            <v>23940683.500000004</v>
          </cell>
          <cell r="J62">
            <v>23.940683500000002</v>
          </cell>
          <cell r="K62">
            <v>20665082.014900193</v>
          </cell>
          <cell r="L62">
            <v>20.665082014900193</v>
          </cell>
          <cell r="M62" t="str">
            <v>Direct funding</v>
          </cell>
          <cell r="N62" t="str">
            <v>Vac_RD_80</v>
          </cell>
        </row>
        <row r="63">
          <cell r="I63">
            <v>5000000</v>
          </cell>
          <cell r="J63">
            <v>5</v>
          </cell>
          <cell r="K63">
            <v>4315892.2373499051</v>
          </cell>
          <cell r="L63">
            <v>4.3158922373499049</v>
          </cell>
          <cell r="M63" t="str">
            <v>Direct funding</v>
          </cell>
          <cell r="N63" t="str">
            <v>Vac_RD_115</v>
          </cell>
        </row>
        <row r="64">
          <cell r="I64">
            <v>5300000</v>
          </cell>
          <cell r="J64">
            <v>5.3</v>
          </cell>
          <cell r="K64">
            <v>4574845.7715908987</v>
          </cell>
          <cell r="L64">
            <v>4.5748457715908986</v>
          </cell>
          <cell r="M64" t="str">
            <v>Secondary funding</v>
          </cell>
          <cell r="N64" t="str">
            <v>Vac_RD_153</v>
          </cell>
        </row>
        <row r="65">
          <cell r="I65">
            <v>71000000</v>
          </cell>
          <cell r="J65">
            <v>71</v>
          </cell>
          <cell r="K65">
            <v>61285669.770368651</v>
          </cell>
          <cell r="L65">
            <v>61.285669770368649</v>
          </cell>
          <cell r="M65" t="str">
            <v>Direct funding</v>
          </cell>
          <cell r="N65" t="str">
            <v>Vac_RD_154</v>
          </cell>
        </row>
        <row r="66">
          <cell r="I66">
            <v>9000000</v>
          </cell>
          <cell r="J66">
            <v>9</v>
          </cell>
          <cell r="K66">
            <v>7768606.0272298288</v>
          </cell>
          <cell r="L66">
            <v>7.7686060272298292</v>
          </cell>
          <cell r="M66" t="str">
            <v>Secondary funding</v>
          </cell>
          <cell r="N66" t="str">
            <v>Vac_RD_27</v>
          </cell>
        </row>
        <row r="67">
          <cell r="I67">
            <v>6900000</v>
          </cell>
          <cell r="J67">
            <v>6.9</v>
          </cell>
          <cell r="K67">
            <v>5955931.2875428684</v>
          </cell>
          <cell r="L67">
            <v>5.9559312875428683</v>
          </cell>
          <cell r="M67" t="str">
            <v>Secondary funding</v>
          </cell>
          <cell r="N67" t="str">
            <v>Vac_RD_51</v>
          </cell>
        </row>
        <row r="68">
          <cell r="I68">
            <v>1300000</v>
          </cell>
          <cell r="J68">
            <v>1.3</v>
          </cell>
          <cell r="K68">
            <v>1122131.9817109753</v>
          </cell>
          <cell r="L68">
            <v>1.1221319817109754</v>
          </cell>
          <cell r="M68" t="str">
            <v>Secondary funding</v>
          </cell>
          <cell r="N68" t="str">
            <v>Vac_RD_66</v>
          </cell>
        </row>
        <row r="69">
          <cell r="I69">
            <v>4900000</v>
          </cell>
          <cell r="J69">
            <v>4.9000000000000004</v>
          </cell>
          <cell r="K69">
            <v>4229574.3926029066</v>
          </cell>
          <cell r="L69">
            <v>4.2295743926029061</v>
          </cell>
          <cell r="M69" t="str">
            <v>Secondary funding</v>
          </cell>
          <cell r="N69" t="str">
            <v>Vac_RD_25</v>
          </cell>
        </row>
        <row r="70">
          <cell r="I70">
            <v>1500000</v>
          </cell>
          <cell r="J70">
            <v>1.5</v>
          </cell>
          <cell r="K70">
            <v>1294767.6712049714</v>
          </cell>
          <cell r="L70">
            <v>1.2947676712049714</v>
          </cell>
          <cell r="M70" t="str">
            <v>Funding to intermediary</v>
          </cell>
          <cell r="N70" t="str">
            <v>Vac_RD_130</v>
          </cell>
        </row>
        <row r="71">
          <cell r="I71">
            <v>1158509</v>
          </cell>
          <cell r="J71">
            <v>1.158509</v>
          </cell>
          <cell r="K71">
            <v>1000000.0000000001</v>
          </cell>
          <cell r="L71">
            <v>1.0000000000000002</v>
          </cell>
          <cell r="M71" t="str">
            <v>Funding to intermediary</v>
          </cell>
          <cell r="N71" t="str">
            <v>Vac_RD_60</v>
          </cell>
        </row>
        <row r="72">
          <cell r="I72">
            <v>454310546</v>
          </cell>
          <cell r="J72">
            <v>454.31054599999999</v>
          </cell>
          <cell r="K72">
            <v>392151071.76551938</v>
          </cell>
          <cell r="L72">
            <v>392.15107176551936</v>
          </cell>
          <cell r="M72" t="str">
            <v>Direct funding</v>
          </cell>
          <cell r="N72" t="str">
            <v>Vac_RD_138</v>
          </cell>
        </row>
        <row r="73">
          <cell r="I73">
            <v>85304775</v>
          </cell>
          <cell r="J73">
            <v>85.304775000000006</v>
          </cell>
          <cell r="K73">
            <v>73632.574282979258</v>
          </cell>
          <cell r="L73">
            <v>7.3632574282979257E-2</v>
          </cell>
          <cell r="M73" t="str">
            <v>Direct funding</v>
          </cell>
          <cell r="N73" t="str">
            <v>Vac_RD_139</v>
          </cell>
        </row>
        <row r="74">
          <cell r="I74">
            <v>31998326</v>
          </cell>
          <cell r="J74">
            <v>31.998325999999999</v>
          </cell>
          <cell r="K74">
            <v>27620265.358318325</v>
          </cell>
          <cell r="L74">
            <v>27.620265358318324</v>
          </cell>
          <cell r="M74" t="str">
            <v>Direct funding</v>
          </cell>
          <cell r="N74" t="str">
            <v>Vac_RD_169</v>
          </cell>
        </row>
        <row r="75">
          <cell r="I75">
            <v>456237081</v>
          </cell>
          <cell r="J75">
            <v>456.23708099999999</v>
          </cell>
          <cell r="K75">
            <v>393814015.25581592</v>
          </cell>
          <cell r="L75">
            <v>393.81401525581595</v>
          </cell>
          <cell r="M75" t="str">
            <v>Direct funding</v>
          </cell>
          <cell r="N75" t="str">
            <v>Vac_RD_19</v>
          </cell>
        </row>
        <row r="76">
          <cell r="I76">
            <v>936741.66666666674</v>
          </cell>
          <cell r="J76">
            <v>0.93674166666666669</v>
          </cell>
          <cell r="K76">
            <v>808575.2175137758</v>
          </cell>
          <cell r="L76">
            <v>0.80857521751377581</v>
          </cell>
          <cell r="M76" t="str">
            <v>Direct funding</v>
          </cell>
          <cell r="N76" t="str">
            <v>Vac_RD_42</v>
          </cell>
        </row>
        <row r="77">
          <cell r="I77">
            <v>5253164</v>
          </cell>
          <cell r="J77">
            <v>5.2531639999999999</v>
          </cell>
          <cell r="K77">
            <v>4534417.9458251949</v>
          </cell>
          <cell r="L77">
            <v>4.5344179458251945</v>
          </cell>
          <cell r="M77" t="str">
            <v>Direct funding</v>
          </cell>
          <cell r="N77" t="str">
            <v>Vac_RD_116</v>
          </cell>
        </row>
        <row r="78">
          <cell r="I78">
            <v>375226</v>
          </cell>
          <cell r="J78">
            <v>0.375226</v>
          </cell>
          <cell r="K78">
            <v>323886.99613037106</v>
          </cell>
          <cell r="L78">
            <v>0.32388699613037109</v>
          </cell>
          <cell r="M78" t="str">
            <v>Direct funding</v>
          </cell>
          <cell r="N78" t="str">
            <v>Vac_RD_158</v>
          </cell>
        </row>
        <row r="79">
          <cell r="I79">
            <v>129828196</v>
          </cell>
          <cell r="J79">
            <v>129.82819599999999</v>
          </cell>
          <cell r="K79">
            <v>112064900.66110839</v>
          </cell>
          <cell r="L79">
            <v>112.0649006611084</v>
          </cell>
          <cell r="M79" t="str">
            <v>Direct funding</v>
          </cell>
          <cell r="N79" t="str">
            <v>Vac_RD_159</v>
          </cell>
        </row>
        <row r="80">
          <cell r="I80">
            <v>7048230</v>
          </cell>
          <cell r="J80">
            <v>7.0482300000000002</v>
          </cell>
          <cell r="K80">
            <v>6083880.2288113441</v>
          </cell>
          <cell r="L80">
            <v>6.0838802288113438</v>
          </cell>
          <cell r="M80" t="str">
            <v>Direct funding</v>
          </cell>
          <cell r="N80" t="str">
            <v>Vac_RD_68</v>
          </cell>
        </row>
        <row r="81">
          <cell r="I81">
            <v>493376.1</v>
          </cell>
          <cell r="J81">
            <v>0.49337609999999998</v>
          </cell>
          <cell r="K81">
            <v>425871.61601679405</v>
          </cell>
          <cell r="L81">
            <v>0.42587161601679407</v>
          </cell>
          <cell r="M81" t="str">
            <v>Direct funding</v>
          </cell>
          <cell r="N81" t="str">
            <v>Vac_RD_71</v>
          </cell>
        </row>
        <row r="82">
          <cell r="I82">
            <v>281929.2</v>
          </cell>
          <cell r="J82">
            <v>0.28192919999999999</v>
          </cell>
          <cell r="K82">
            <v>243355.20915245375</v>
          </cell>
          <cell r="L82">
            <v>0.24335520915245376</v>
          </cell>
          <cell r="M82" t="str">
            <v>Direct funding</v>
          </cell>
          <cell r="N82" t="str">
            <v>Vac_RD_72</v>
          </cell>
        </row>
        <row r="83">
          <cell r="I83">
            <v>38033570</v>
          </cell>
          <cell r="J83">
            <v>38.033569999999997</v>
          </cell>
          <cell r="K83">
            <v>32829757.904340845</v>
          </cell>
          <cell r="L83">
            <v>32.829757904340845</v>
          </cell>
          <cell r="M83" t="str">
            <v>Direct funding</v>
          </cell>
          <cell r="N83" t="str">
            <v>Vac_RD_85</v>
          </cell>
        </row>
        <row r="84">
          <cell r="I84">
            <v>53000000</v>
          </cell>
          <cell r="J84">
            <v>53</v>
          </cell>
          <cell r="K84">
            <v>45748457.715908989</v>
          </cell>
          <cell r="L84">
            <v>45.748457715908991</v>
          </cell>
          <cell r="M84" t="str">
            <v>Direct funding</v>
          </cell>
          <cell r="N84" t="str">
            <v>Vac_RD_102</v>
          </cell>
        </row>
        <row r="85">
          <cell r="I85">
            <v>472000000</v>
          </cell>
          <cell r="J85">
            <v>472</v>
          </cell>
          <cell r="K85">
            <v>407420227.20583099</v>
          </cell>
          <cell r="L85">
            <v>407.420227205831</v>
          </cell>
          <cell r="M85" t="str">
            <v>Direct funding</v>
          </cell>
          <cell r="N85" t="str">
            <v>Vac_RD_113</v>
          </cell>
        </row>
        <row r="86">
          <cell r="I86">
            <v>1000000</v>
          </cell>
          <cell r="J86">
            <v>1</v>
          </cell>
          <cell r="K86">
            <v>863178.44746998092</v>
          </cell>
          <cell r="L86">
            <v>0.86317844746998096</v>
          </cell>
          <cell r="M86" t="str">
            <v>Direct funding</v>
          </cell>
          <cell r="N86" t="str">
            <v>Vac_RD_155</v>
          </cell>
        </row>
        <row r="87">
          <cell r="I87">
            <v>1000000</v>
          </cell>
          <cell r="J87">
            <v>1</v>
          </cell>
          <cell r="K87">
            <v>863178.44746998092</v>
          </cell>
          <cell r="L87">
            <v>0.86317844746998096</v>
          </cell>
          <cell r="M87" t="str">
            <v>Secondary funding</v>
          </cell>
          <cell r="N87" t="str">
            <v>Vac_RD_28</v>
          </cell>
        </row>
        <row r="88">
          <cell r="I88">
            <v>430298520</v>
          </cell>
          <cell r="J88">
            <v>430.29852</v>
          </cell>
          <cell r="K88">
            <v>371424408.44223052</v>
          </cell>
          <cell r="L88">
            <v>371.42440844223051</v>
          </cell>
          <cell r="M88" t="str">
            <v>Direct funding</v>
          </cell>
          <cell r="N88" t="str">
            <v>Vac_RD_35</v>
          </cell>
        </row>
        <row r="89">
          <cell r="I89">
            <v>18720</v>
          </cell>
          <cell r="J89">
            <v>1.8720000000000001E-2</v>
          </cell>
          <cell r="K89">
            <v>16158.700536638044</v>
          </cell>
          <cell r="L89">
            <v>1.6158700536638045E-2</v>
          </cell>
          <cell r="M89" t="str">
            <v>Direct funding</v>
          </cell>
          <cell r="N89" t="str">
            <v>Vac_RD_97</v>
          </cell>
        </row>
        <row r="90">
          <cell r="I90">
            <v>60000000</v>
          </cell>
          <cell r="J90">
            <v>60</v>
          </cell>
          <cell r="K90">
            <v>51790706.848198861</v>
          </cell>
          <cell r="L90">
            <v>51.790706848198859</v>
          </cell>
          <cell r="M90" t="str">
            <v>Direct funding</v>
          </cell>
          <cell r="N90" t="str">
            <v>Vac_RD_107</v>
          </cell>
        </row>
        <row r="91">
          <cell r="I91">
            <v>15000000</v>
          </cell>
          <cell r="J91">
            <v>15</v>
          </cell>
          <cell r="K91">
            <v>12947676.712049715</v>
          </cell>
          <cell r="L91">
            <v>12.947676712049715</v>
          </cell>
          <cell r="M91" t="str">
            <v>Direct funding</v>
          </cell>
          <cell r="N91" t="str">
            <v>Vac_RD_117</v>
          </cell>
        </row>
        <row r="92">
          <cell r="I92">
            <v>23000000</v>
          </cell>
          <cell r="J92">
            <v>23</v>
          </cell>
          <cell r="K92">
            <v>19853104.291809563</v>
          </cell>
          <cell r="L92">
            <v>19.853104291809561</v>
          </cell>
          <cell r="M92" t="str">
            <v>Direct funding</v>
          </cell>
          <cell r="N92" t="str">
            <v>Vac_RD_143</v>
          </cell>
        </row>
        <row r="93">
          <cell r="I93">
            <v>4000000</v>
          </cell>
          <cell r="J93">
            <v>4</v>
          </cell>
          <cell r="K93">
            <v>3452713.7898799237</v>
          </cell>
          <cell r="L93">
            <v>3.4527137898799238</v>
          </cell>
          <cell r="M93" t="str">
            <v>Secondary funding</v>
          </cell>
          <cell r="N93" t="str">
            <v>Vac_RD_30</v>
          </cell>
        </row>
        <row r="94">
          <cell r="I94">
            <v>384000000</v>
          </cell>
          <cell r="J94">
            <v>384</v>
          </cell>
          <cell r="K94">
            <v>331460523.82847267</v>
          </cell>
          <cell r="L94">
            <v>331.46052382847267</v>
          </cell>
          <cell r="M94" t="str">
            <v>Secondary funding</v>
          </cell>
          <cell r="N94" t="str">
            <v>Vac_RD_77</v>
          </cell>
        </row>
        <row r="95">
          <cell r="I95">
            <v>21952384</v>
          </cell>
          <cell r="J95">
            <v>21.952383999999999</v>
          </cell>
          <cell r="K95">
            <v>18948824.739384849</v>
          </cell>
          <cell r="L95">
            <v>18.94882473938485</v>
          </cell>
          <cell r="M95" t="str">
            <v>Direct funding</v>
          </cell>
          <cell r="N95" t="str">
            <v>Vac_RD_92</v>
          </cell>
        </row>
        <row r="96">
          <cell r="I96">
            <v>26500000</v>
          </cell>
          <cell r="J96">
            <v>26.5</v>
          </cell>
          <cell r="K96">
            <v>22874228.857954495</v>
          </cell>
          <cell r="L96">
            <v>22.874228857954495</v>
          </cell>
          <cell r="M96" t="str">
            <v>Secondary funding</v>
          </cell>
          <cell r="N96" t="str">
            <v>Vac_RD_171</v>
          </cell>
        </row>
        <row r="97">
          <cell r="I97">
            <v>11900000</v>
          </cell>
          <cell r="J97">
            <v>11.9</v>
          </cell>
          <cell r="K97">
            <v>10271823.524892773</v>
          </cell>
          <cell r="L97">
            <v>10.271823524892774</v>
          </cell>
          <cell r="M97" t="str">
            <v>Direct funding</v>
          </cell>
          <cell r="N97" t="str">
            <v>Vac_RD_8</v>
          </cell>
        </row>
        <row r="98">
          <cell r="I98">
            <v>3475527</v>
          </cell>
          <cell r="J98">
            <v>3.475527</v>
          </cell>
          <cell r="K98">
            <v>3000000</v>
          </cell>
          <cell r="L98">
            <v>3</v>
          </cell>
          <cell r="M98" t="str">
            <v>Direct funding</v>
          </cell>
          <cell r="N98" t="str">
            <v>Vac_RD_176</v>
          </cell>
        </row>
        <row r="99">
          <cell r="I99">
            <v>231701.8</v>
          </cell>
          <cell r="J99">
            <v>0.23170179999999999</v>
          </cell>
          <cell r="K99">
            <v>200000.00000000003</v>
          </cell>
          <cell r="L99">
            <v>0.20000000000000004</v>
          </cell>
          <cell r="M99" t="str">
            <v>Direct funding</v>
          </cell>
          <cell r="N99" t="str">
            <v>Vac_RD_112</v>
          </cell>
        </row>
        <row r="100">
          <cell r="I100">
            <v>17493485.899999999</v>
          </cell>
          <cell r="J100">
            <v>17.4934859</v>
          </cell>
          <cell r="K100">
            <v>15100000.000000002</v>
          </cell>
          <cell r="L100">
            <v>15.100000000000001</v>
          </cell>
          <cell r="M100" t="str">
            <v>Direct funding</v>
          </cell>
          <cell r="N100" t="str">
            <v>Vac_RD_111</v>
          </cell>
        </row>
        <row r="101">
          <cell r="I101">
            <v>2851231.987098</v>
          </cell>
          <cell r="J101">
            <v>2.8512319870980001</v>
          </cell>
          <cell r="K101">
            <v>2461122.0000000005</v>
          </cell>
          <cell r="L101">
            <v>2.4611220000000005</v>
          </cell>
          <cell r="M101" t="str">
            <v>Direct funding</v>
          </cell>
          <cell r="N101" t="str">
            <v>Vac_RD_95</v>
          </cell>
        </row>
        <row r="102">
          <cell r="I102">
            <v>2150000</v>
          </cell>
          <cell r="J102">
            <v>2.15</v>
          </cell>
          <cell r="K102">
            <v>1855833.6620604591</v>
          </cell>
          <cell r="L102">
            <v>1.8558336620604592</v>
          </cell>
          <cell r="M102" t="str">
            <v>Direct funding</v>
          </cell>
          <cell r="N102" t="str">
            <v>Vac_RD_64</v>
          </cell>
        </row>
        <row r="103">
          <cell r="I103">
            <v>330327.5</v>
          </cell>
          <cell r="J103">
            <v>0.3303275</v>
          </cell>
          <cell r="K103">
            <v>285131.57860664016</v>
          </cell>
          <cell r="L103">
            <v>0.28513157860664018</v>
          </cell>
          <cell r="M103" t="str">
            <v>Direct funding</v>
          </cell>
          <cell r="N103" t="str">
            <v>Vac_RD_7</v>
          </cell>
        </row>
        <row r="104">
          <cell r="I104">
            <v>1409646</v>
          </cell>
          <cell r="J104">
            <v>1.409646</v>
          </cell>
          <cell r="K104">
            <v>1216776.0457622688</v>
          </cell>
          <cell r="L104">
            <v>1.2167760457622687</v>
          </cell>
          <cell r="M104" t="str">
            <v>Direct funding</v>
          </cell>
          <cell r="N104" t="str">
            <v>Vac_RD_183</v>
          </cell>
        </row>
        <row r="105">
          <cell r="I105">
            <v>1057234.5</v>
          </cell>
          <cell r="J105">
            <v>1.0572345000000001</v>
          </cell>
          <cell r="K105">
            <v>912582.03432170162</v>
          </cell>
          <cell r="L105">
            <v>0.9125820343217016</v>
          </cell>
          <cell r="M105" t="str">
            <v>Direct funding</v>
          </cell>
          <cell r="N105" t="str">
            <v>Vac_RD_184</v>
          </cell>
        </row>
        <row r="106">
          <cell r="I106">
            <v>3160806.4450599998</v>
          </cell>
          <cell r="J106">
            <v>3.16080644506</v>
          </cell>
          <cell r="K106">
            <v>2728340.0000000005</v>
          </cell>
          <cell r="L106">
            <v>2.7283400000000007</v>
          </cell>
          <cell r="M106" t="str">
            <v>Direct funding</v>
          </cell>
          <cell r="N106" t="str">
            <v>Vac_RD_82</v>
          </cell>
        </row>
        <row r="107">
          <cell r="I107">
            <v>538558.12554000004</v>
          </cell>
          <cell r="J107">
            <v>0.53855812554000004</v>
          </cell>
          <cell r="K107">
            <v>464871.76667596033</v>
          </cell>
          <cell r="L107">
            <v>0.46487176667596031</v>
          </cell>
          <cell r="M107" t="str">
            <v>Direct funding</v>
          </cell>
          <cell r="N107" t="str">
            <v>Vac_RD_46</v>
          </cell>
        </row>
        <row r="108">
          <cell r="I108">
            <v>2896272.5</v>
          </cell>
          <cell r="J108">
            <v>2.8962724999999998</v>
          </cell>
          <cell r="K108">
            <v>2500000.0000000005</v>
          </cell>
          <cell r="L108">
            <v>2.5000000000000004</v>
          </cell>
          <cell r="M108" t="str">
            <v>Direct funding</v>
          </cell>
          <cell r="N108" t="str">
            <v>Vac_RD_94</v>
          </cell>
        </row>
        <row r="109">
          <cell r="I109">
            <v>27000000</v>
          </cell>
          <cell r="J109">
            <v>27</v>
          </cell>
          <cell r="K109">
            <v>23305818.081689484</v>
          </cell>
          <cell r="L109">
            <v>23.305818081689484</v>
          </cell>
          <cell r="M109" t="str">
            <v>Direct funding</v>
          </cell>
          <cell r="N109" t="str">
            <v>Vac_RD_24</v>
          </cell>
        </row>
        <row r="110">
          <cell r="I110">
            <v>30775336</v>
          </cell>
          <cell r="J110">
            <v>30.775335999999999</v>
          </cell>
          <cell r="K110">
            <v>26564606.748847015</v>
          </cell>
          <cell r="L110">
            <v>26.564606748847016</v>
          </cell>
          <cell r="M110" t="str">
            <v>Direct funding</v>
          </cell>
          <cell r="N110" t="str">
            <v>Vac_RD_18</v>
          </cell>
        </row>
        <row r="111">
          <cell r="I111">
            <v>2588182</v>
          </cell>
          <cell r="J111">
            <v>2.5881820000000002</v>
          </cell>
          <cell r="K111">
            <v>2234062.9205297502</v>
          </cell>
          <cell r="L111">
            <v>2.23406292052975</v>
          </cell>
          <cell r="M111" t="str">
            <v>Direct funding</v>
          </cell>
          <cell r="N111" t="str">
            <v>Vac_RD_123</v>
          </cell>
        </row>
        <row r="112">
          <cell r="I112">
            <v>66000000</v>
          </cell>
          <cell r="J112">
            <v>66</v>
          </cell>
          <cell r="K112">
            <v>56969777.533018745</v>
          </cell>
          <cell r="L112">
            <v>56.969777533018743</v>
          </cell>
          <cell r="M112" t="str">
            <v>Secondary funding</v>
          </cell>
          <cell r="N112" t="str">
            <v>Vac_RD_108</v>
          </cell>
        </row>
        <row r="113">
          <cell r="I113">
            <v>258500000</v>
          </cell>
          <cell r="J113">
            <v>258.5</v>
          </cell>
          <cell r="K113">
            <v>223131628.67099008</v>
          </cell>
          <cell r="L113">
            <v>223.13162867099007</v>
          </cell>
          <cell r="M113" t="str">
            <v>Secondary funding</v>
          </cell>
          <cell r="N113" t="str">
            <v>Vac_RD_145</v>
          </cell>
        </row>
        <row r="114">
          <cell r="I114">
            <v>3500000</v>
          </cell>
          <cell r="J114">
            <v>3.5</v>
          </cell>
          <cell r="K114">
            <v>3021124.5661449335</v>
          </cell>
          <cell r="L114">
            <v>3.0211245661449335</v>
          </cell>
          <cell r="M114" t="str">
            <v>Secondary funding</v>
          </cell>
          <cell r="N114" t="str">
            <v>Vac_RD_61</v>
          </cell>
        </row>
        <row r="115">
          <cell r="I115">
            <v>144961999.99999997</v>
          </cell>
          <cell r="J115">
            <v>144.96199999999996</v>
          </cell>
          <cell r="K115">
            <v>125128074.10214335</v>
          </cell>
          <cell r="L115">
            <v>125.12807410214334</v>
          </cell>
          <cell r="M115" t="str">
            <v>Direct funding</v>
          </cell>
          <cell r="N115" t="str">
            <v>Vac_RD_90</v>
          </cell>
        </row>
        <row r="116">
          <cell r="I116">
            <v>7500000</v>
          </cell>
          <cell r="J116">
            <v>7.5</v>
          </cell>
          <cell r="K116">
            <v>6473838.3560248576</v>
          </cell>
          <cell r="L116">
            <v>6.4738383560248574</v>
          </cell>
          <cell r="M116" t="str">
            <v>Direct funding</v>
          </cell>
          <cell r="N116" t="str">
            <v>Vac_RD_83</v>
          </cell>
        </row>
        <row r="117">
          <cell r="I117">
            <v>7500000</v>
          </cell>
          <cell r="J117">
            <v>7.5</v>
          </cell>
          <cell r="K117">
            <v>6473838.3560248576</v>
          </cell>
          <cell r="L117">
            <v>6.4738383560248574</v>
          </cell>
          <cell r="M117" t="str">
            <v>Direct funding</v>
          </cell>
          <cell r="N117" t="str">
            <v>Vac_RD_84</v>
          </cell>
        </row>
        <row r="118">
          <cell r="I118">
            <v>500000000</v>
          </cell>
          <cell r="J118">
            <v>500</v>
          </cell>
          <cell r="K118">
            <v>431589223.73499048</v>
          </cell>
          <cell r="L118">
            <v>431.6</v>
          </cell>
          <cell r="M118" t="str">
            <v>Direct funding</v>
          </cell>
          <cell r="N118" t="str">
            <v>Vac_RD_175</v>
          </cell>
        </row>
        <row r="119">
          <cell r="I119">
            <v>10000000</v>
          </cell>
          <cell r="J119">
            <v>10</v>
          </cell>
          <cell r="K119">
            <v>8631784.4746998101</v>
          </cell>
          <cell r="L119">
            <v>8.6317844746998098</v>
          </cell>
          <cell r="M119" t="str">
            <v>Secondary funding</v>
          </cell>
          <cell r="N119" t="str">
            <v>Vac_RD_149</v>
          </cell>
        </row>
        <row r="120">
          <cell r="I120">
            <v>14200000</v>
          </cell>
          <cell r="J120">
            <v>14.2</v>
          </cell>
          <cell r="K120">
            <v>12257133.949999999</v>
          </cell>
          <cell r="L120">
            <v>12.25713395</v>
          </cell>
          <cell r="M120" t="str">
            <v>Secondary funding</v>
          </cell>
          <cell r="N120" t="str">
            <v>Vac_RD_167</v>
          </cell>
        </row>
        <row r="121">
          <cell r="I121">
            <v>3600000</v>
          </cell>
          <cell r="J121">
            <v>3.6</v>
          </cell>
          <cell r="K121">
            <v>3107442.4108919315</v>
          </cell>
          <cell r="L121">
            <v>3.1074424108919314</v>
          </cell>
          <cell r="M121" t="str">
            <v>Direct funding</v>
          </cell>
          <cell r="N121" t="str">
            <v>Vac_RD_91</v>
          </cell>
        </row>
        <row r="122">
          <cell r="I122">
            <v>53500000</v>
          </cell>
          <cell r="J122">
            <v>53.5</v>
          </cell>
          <cell r="K122">
            <v>46180046.939643979</v>
          </cell>
          <cell r="L122">
            <v>46.180046939643979</v>
          </cell>
          <cell r="M122" t="str">
            <v>Secondary funding</v>
          </cell>
          <cell r="N122" t="str">
            <v>Vac_RD_172</v>
          </cell>
        </row>
        <row r="123">
          <cell r="I123">
            <v>132400000</v>
          </cell>
          <cell r="J123">
            <v>132.4</v>
          </cell>
          <cell r="K123">
            <v>114284826.44502547</v>
          </cell>
          <cell r="L123">
            <v>114.28482644502547</v>
          </cell>
          <cell r="M123" t="str">
            <v>Secondary funding</v>
          </cell>
          <cell r="N123" t="str">
            <v>Vac_RD_173</v>
          </cell>
        </row>
        <row r="124">
          <cell r="I124">
            <v>1500000</v>
          </cell>
          <cell r="J124">
            <v>1.5</v>
          </cell>
          <cell r="K124">
            <v>1294767.6710000001</v>
          </cell>
          <cell r="L124">
            <v>1.294767671</v>
          </cell>
          <cell r="M124" t="str">
            <v>Direct funding</v>
          </cell>
          <cell r="N124" t="str">
            <v>Vac_RD_165</v>
          </cell>
        </row>
        <row r="125">
          <cell r="I125">
            <v>140964.6</v>
          </cell>
          <cell r="J125">
            <v>0.1409646</v>
          </cell>
          <cell r="K125">
            <v>121677.60457622688</v>
          </cell>
          <cell r="L125">
            <v>0.12167760457622688</v>
          </cell>
          <cell r="M125" t="str">
            <v>Direct funding</v>
          </cell>
          <cell r="N125" t="str">
            <v>Vac_RD_74</v>
          </cell>
        </row>
        <row r="126">
          <cell r="I126">
            <v>405478.15</v>
          </cell>
          <cell r="J126">
            <v>0.40547815000000004</v>
          </cell>
          <cell r="K126">
            <v>350000.00000000006</v>
          </cell>
          <cell r="L126">
            <v>0.35000000000000003</v>
          </cell>
          <cell r="M126" t="str">
            <v>Direct funding</v>
          </cell>
          <cell r="N126" t="str">
            <v>Vac_RD_36</v>
          </cell>
        </row>
        <row r="127">
          <cell r="I127">
            <v>1057234.5</v>
          </cell>
          <cell r="J127">
            <v>1.0572345000000001</v>
          </cell>
          <cell r="K127">
            <v>912582.03432170162</v>
          </cell>
          <cell r="L127">
            <v>0.9125820343217016</v>
          </cell>
          <cell r="M127" t="str">
            <v>Direct funding</v>
          </cell>
          <cell r="N127" t="str">
            <v>Vac_RD_73</v>
          </cell>
        </row>
        <row r="128">
          <cell r="I128">
            <v>749968.70891200006</v>
          </cell>
          <cell r="J128">
            <v>0.74996870891200007</v>
          </cell>
          <cell r="K128">
            <v>647356.82580972626</v>
          </cell>
          <cell r="L128">
            <v>0.64735682580972631</v>
          </cell>
          <cell r="M128" t="str">
            <v>Direct funding</v>
          </cell>
          <cell r="N128" t="str">
            <v>Vac_RD_45</v>
          </cell>
        </row>
        <row r="129">
          <cell r="I129">
            <v>562839</v>
          </cell>
          <cell r="J129">
            <v>0.56283899999999998</v>
          </cell>
          <cell r="K129">
            <v>485830.49419555662</v>
          </cell>
          <cell r="L129">
            <v>0.48583049419555663</v>
          </cell>
          <cell r="M129" t="str">
            <v>Direct funding</v>
          </cell>
          <cell r="N129" t="str">
            <v>Vac_RD_47</v>
          </cell>
        </row>
        <row r="130">
          <cell r="I130">
            <v>432990</v>
          </cell>
          <cell r="J130">
            <v>0.43298999999999999</v>
          </cell>
          <cell r="K130">
            <v>373747.63597002707</v>
          </cell>
          <cell r="L130">
            <v>0.37374763597002708</v>
          </cell>
          <cell r="M130" t="str">
            <v>Direct funding</v>
          </cell>
          <cell r="N130" t="str">
            <v>Vac_RD_126</v>
          </cell>
        </row>
        <row r="131">
          <cell r="I131">
            <v>448115.90185600001</v>
          </cell>
          <cell r="J131">
            <v>0.44811590185600003</v>
          </cell>
          <cell r="K131">
            <v>386803.98845067248</v>
          </cell>
          <cell r="L131">
            <v>0.38680398845067249</v>
          </cell>
          <cell r="M131" t="str">
            <v>Direct funding</v>
          </cell>
          <cell r="N131" t="str">
            <v>Vac_RD_48</v>
          </cell>
        </row>
        <row r="132">
          <cell r="I132">
            <v>2114469</v>
          </cell>
          <cell r="J132">
            <v>2.1144690000000002</v>
          </cell>
          <cell r="K132">
            <v>1825164.0686434032</v>
          </cell>
          <cell r="L132">
            <v>1.8251640686434032</v>
          </cell>
          <cell r="M132" t="str">
            <v>Direct funding</v>
          </cell>
          <cell r="N132" t="str">
            <v>Vac_RD_131</v>
          </cell>
        </row>
        <row r="133">
          <cell r="I133">
            <v>88135.801636939999</v>
          </cell>
          <cell r="J133">
            <v>8.813580163694E-2</v>
          </cell>
          <cell r="K133">
            <v>76076.924423496079</v>
          </cell>
          <cell r="L133">
            <v>7.6076924423496076E-2</v>
          </cell>
          <cell r="M133" t="str">
            <v>Direct funding</v>
          </cell>
          <cell r="N133" t="str">
            <v>Vac_RD_134</v>
          </cell>
        </row>
        <row r="134">
          <cell r="I134">
            <v>388941.63823200006</v>
          </cell>
          <cell r="J134">
            <v>0.38894163823200006</v>
          </cell>
          <cell r="K134">
            <v>335726.03944552882</v>
          </cell>
          <cell r="L134">
            <v>0.33572603944552881</v>
          </cell>
          <cell r="M134" t="str">
            <v>Direct funding</v>
          </cell>
          <cell r="N134" t="str">
            <v>Vac_RD_135</v>
          </cell>
        </row>
        <row r="135">
          <cell r="I135">
            <v>836201.48737900006</v>
          </cell>
          <cell r="J135">
            <v>0.83620148737900002</v>
          </cell>
          <cell r="K135">
            <v>721791.10164789413</v>
          </cell>
          <cell r="L135">
            <v>0.72179110164789417</v>
          </cell>
          <cell r="M135" t="str">
            <v>Direct funding</v>
          </cell>
          <cell r="N135" t="str">
            <v>Vac_RD_136</v>
          </cell>
        </row>
        <row r="136">
          <cell r="I136">
            <v>1100000</v>
          </cell>
          <cell r="J136">
            <v>1.1000000000000001</v>
          </cell>
          <cell r="K136">
            <v>949496.29221697908</v>
          </cell>
          <cell r="L136">
            <v>0.94949629221697907</v>
          </cell>
          <cell r="M136" t="str">
            <v>Secondary funding</v>
          </cell>
          <cell r="N136" t="str">
            <v>Vac_RD_142</v>
          </cell>
        </row>
        <row r="137">
          <cell r="I137">
            <v>2847000.2</v>
          </cell>
          <cell r="J137">
            <v>2.8470002000000001</v>
          </cell>
          <cell r="K137">
            <v>2457469.2125827256</v>
          </cell>
          <cell r="L137">
            <v>2.4574692125827258</v>
          </cell>
          <cell r="M137" t="str">
            <v>Direct funding</v>
          </cell>
          <cell r="N137" t="str">
            <v>Vac_RD_16</v>
          </cell>
        </row>
        <row r="138">
          <cell r="I138">
            <v>1575989.0282849802</v>
          </cell>
          <cell r="J138">
            <v>1.5759890282849802</v>
          </cell>
          <cell r="K138">
            <v>1360359.7626647532</v>
          </cell>
          <cell r="L138">
            <v>1.3603597626647532</v>
          </cell>
          <cell r="M138" t="str">
            <v>Direct funding</v>
          </cell>
          <cell r="N138" t="str">
            <v>Vac_RD_162</v>
          </cell>
        </row>
        <row r="139">
          <cell r="I139">
            <v>517636.4</v>
          </cell>
          <cell r="J139">
            <v>0.5176364</v>
          </cell>
          <cell r="K139">
            <v>446812.58410595008</v>
          </cell>
          <cell r="L139">
            <v>0.44681258410595009</v>
          </cell>
          <cell r="M139" t="str">
            <v>Direct funding</v>
          </cell>
          <cell r="N139" t="str">
            <v>Vac_RD_17</v>
          </cell>
        </row>
        <row r="140">
          <cell r="I140">
            <v>25881820.000000004</v>
          </cell>
          <cell r="J140">
            <v>25.881820000000005</v>
          </cell>
          <cell r="K140">
            <v>22340629.205297507</v>
          </cell>
          <cell r="L140">
            <v>22.340629205297507</v>
          </cell>
          <cell r="M140" t="str">
            <v>Direct funding</v>
          </cell>
          <cell r="N140" t="str">
            <v>Vac_RD_53</v>
          </cell>
        </row>
        <row r="141">
          <cell r="I141">
            <v>84762960.5</v>
          </cell>
          <cell r="J141">
            <v>84.762960500000005</v>
          </cell>
          <cell r="K141">
            <v>73165560.647349328</v>
          </cell>
          <cell r="L141">
            <v>73.165560647349324</v>
          </cell>
          <cell r="M141" t="str">
            <v>Direct funding</v>
          </cell>
          <cell r="N141" t="str">
            <v>Vac_RD_79</v>
          </cell>
        </row>
        <row r="142">
          <cell r="I142">
            <v>5700000</v>
          </cell>
          <cell r="J142">
            <v>5.7</v>
          </cell>
          <cell r="K142">
            <v>4920117.1509999996</v>
          </cell>
          <cell r="L142">
            <v>4.9201171510000004</v>
          </cell>
          <cell r="M142" t="str">
            <v>Secondary funding</v>
          </cell>
          <cell r="N142" t="str">
            <v>Vac_RD_29</v>
          </cell>
        </row>
        <row r="143">
          <cell r="I143">
            <v>2361157.0499999998</v>
          </cell>
          <cell r="J143">
            <v>2.3611570499999996</v>
          </cell>
          <cell r="K143">
            <v>2038099.8766518</v>
          </cell>
          <cell r="L143">
            <v>2.0380998766517999</v>
          </cell>
          <cell r="M143" t="str">
            <v>Direct funding</v>
          </cell>
          <cell r="N143" t="str">
            <v>Vac_RD_3</v>
          </cell>
        </row>
        <row r="144">
          <cell r="I144">
            <v>7048230</v>
          </cell>
          <cell r="J144">
            <v>7.0482300000000002</v>
          </cell>
          <cell r="K144">
            <v>6083880.2288113441</v>
          </cell>
          <cell r="L144">
            <v>6.0838802288113438</v>
          </cell>
          <cell r="M144" t="str">
            <v>Direct funding</v>
          </cell>
          <cell r="N144" t="str">
            <v>Vac_RD_4</v>
          </cell>
        </row>
        <row r="145">
          <cell r="I145">
            <v>2466880.5</v>
          </cell>
          <cell r="J145">
            <v>2.4668804999999998</v>
          </cell>
          <cell r="K145">
            <v>2129358.0800839704</v>
          </cell>
          <cell r="L145">
            <v>2.1293580800839704</v>
          </cell>
          <cell r="M145" t="str">
            <v>Direct funding</v>
          </cell>
          <cell r="N145" t="str">
            <v>Vac_RD_5</v>
          </cell>
        </row>
        <row r="146">
          <cell r="I146">
            <v>330327.5</v>
          </cell>
          <cell r="J146">
            <v>0.3303275</v>
          </cell>
          <cell r="K146">
            <v>285131.57860664016</v>
          </cell>
          <cell r="L146">
            <v>0.28513157860664018</v>
          </cell>
          <cell r="M146" t="str">
            <v>Direct funding</v>
          </cell>
          <cell r="N146" t="str">
            <v>Vac_RD_6</v>
          </cell>
        </row>
        <row r="147">
          <cell r="I147">
            <v>1409646</v>
          </cell>
          <cell r="J147">
            <v>1.409646</v>
          </cell>
          <cell r="K147">
            <v>1216776.0457622688</v>
          </cell>
          <cell r="L147">
            <v>1.2167760457622687</v>
          </cell>
          <cell r="M147" t="str">
            <v>Direct funding</v>
          </cell>
          <cell r="N147" t="str">
            <v>Vac_RD_88</v>
          </cell>
        </row>
        <row r="148">
          <cell r="I148">
            <v>1409646</v>
          </cell>
          <cell r="J148">
            <v>1.409646</v>
          </cell>
          <cell r="K148">
            <v>1216776.0457622688</v>
          </cell>
          <cell r="L148">
            <v>1.2167760457622687</v>
          </cell>
          <cell r="M148" t="str">
            <v>Direct funding</v>
          </cell>
          <cell r="N148" t="str">
            <v>Vac_RD_177</v>
          </cell>
        </row>
        <row r="149">
          <cell r="I149">
            <v>704823</v>
          </cell>
          <cell r="J149">
            <v>0.70482299999999998</v>
          </cell>
          <cell r="K149">
            <v>608388.02288113441</v>
          </cell>
          <cell r="L149">
            <v>0.60838802288113436</v>
          </cell>
          <cell r="M149" t="str">
            <v>Direct funding</v>
          </cell>
          <cell r="N149" t="str">
            <v>Vac_RD_178</v>
          </cell>
        </row>
        <row r="150">
          <cell r="I150">
            <v>704823</v>
          </cell>
          <cell r="J150">
            <v>0.70482299999999998</v>
          </cell>
          <cell r="K150">
            <v>608388.02288113441</v>
          </cell>
          <cell r="L150">
            <v>0.60838802288113436</v>
          </cell>
          <cell r="M150" t="str">
            <v>Direct funding</v>
          </cell>
          <cell r="N150" t="str">
            <v>Vac_RD_179</v>
          </cell>
        </row>
        <row r="151">
          <cell r="I151">
            <v>510996.67499999999</v>
          </cell>
          <cell r="J151">
            <v>0.51099667500000001</v>
          </cell>
          <cell r="K151">
            <v>441081.3165888224</v>
          </cell>
          <cell r="L151">
            <v>0.44108131658882238</v>
          </cell>
          <cell r="M151" t="str">
            <v>Direct funding</v>
          </cell>
          <cell r="N151" t="str">
            <v>Vac_RD_180</v>
          </cell>
        </row>
        <row r="152">
          <cell r="I152">
            <v>176205.75</v>
          </cell>
          <cell r="J152">
            <v>0.17620574999999999</v>
          </cell>
          <cell r="K152">
            <v>152097.0057202836</v>
          </cell>
          <cell r="L152">
            <v>0.15209700572028359</v>
          </cell>
          <cell r="M152" t="str">
            <v>Direct funding</v>
          </cell>
          <cell r="N152" t="str">
            <v>Vac_RD_181</v>
          </cell>
        </row>
        <row r="153">
          <cell r="I153">
            <v>70482.3</v>
          </cell>
          <cell r="J153">
            <v>7.0482299999999998E-2</v>
          </cell>
          <cell r="K153">
            <v>60838.802288113438</v>
          </cell>
          <cell r="L153">
            <v>6.083880228811344E-2</v>
          </cell>
          <cell r="M153" t="str">
            <v>Direct funding</v>
          </cell>
          <cell r="N153" t="str">
            <v>Vac_RD_182</v>
          </cell>
        </row>
        <row r="154">
          <cell r="I154">
            <v>750296.65643600002</v>
          </cell>
          <cell r="J154">
            <v>0.75029665643599996</v>
          </cell>
          <cell r="K154">
            <v>647639.90304434416</v>
          </cell>
          <cell r="L154">
            <v>0.64763990304434416</v>
          </cell>
          <cell r="M154" t="str">
            <v>Direct funding</v>
          </cell>
          <cell r="N154" t="str">
            <v>Vac_RD_44</v>
          </cell>
        </row>
        <row r="155">
          <cell r="I155">
            <v>2114469</v>
          </cell>
          <cell r="J155">
            <v>2.1144690000000002</v>
          </cell>
          <cell r="K155">
            <v>1825164.0686434032</v>
          </cell>
          <cell r="L155">
            <v>1.8251640686434032</v>
          </cell>
          <cell r="M155" t="str">
            <v>Direct funding</v>
          </cell>
          <cell r="N155" t="str">
            <v>Vac_RD_132</v>
          </cell>
        </row>
        <row r="156">
          <cell r="I156">
            <v>1405112.5000000002</v>
          </cell>
          <cell r="J156">
            <v>1.4051125000000002</v>
          </cell>
          <cell r="K156">
            <v>1212862.8262706639</v>
          </cell>
          <cell r="L156">
            <v>1.2128628262706638</v>
          </cell>
          <cell r="M156" t="str">
            <v>Direct funding</v>
          </cell>
          <cell r="N156" t="str">
            <v>Vac_RD_43</v>
          </cell>
        </row>
        <row r="157">
          <cell r="I157">
            <v>749581.47568000003</v>
          </cell>
          <cell r="J157">
            <v>0.74958147568</v>
          </cell>
          <cell r="K157">
            <v>647022.57442971971</v>
          </cell>
          <cell r="L157">
            <v>0.64702257442971967</v>
          </cell>
          <cell r="M157" t="str">
            <v>Direct funding</v>
          </cell>
          <cell r="N157" t="str">
            <v>Vac_RD_49</v>
          </cell>
        </row>
        <row r="158">
          <cell r="I158">
            <v>2976409.3000000003</v>
          </cell>
          <cell r="J158">
            <v>2.9764093000000003</v>
          </cell>
          <cell r="K158">
            <v>2569172.358609213</v>
          </cell>
          <cell r="L158">
            <v>2.569172358609213</v>
          </cell>
          <cell r="M158" t="str">
            <v>Direct funding</v>
          </cell>
          <cell r="N158" t="str">
            <v>Vac_RD_122</v>
          </cell>
        </row>
        <row r="159">
          <cell r="I159">
            <v>749000</v>
          </cell>
          <cell r="J159">
            <v>0.749</v>
          </cell>
          <cell r="K159">
            <v>646520.65715501574</v>
          </cell>
          <cell r="L159">
            <v>0.64652065715501572</v>
          </cell>
          <cell r="M159" t="str">
            <v>Direct funding</v>
          </cell>
          <cell r="N159" t="str">
            <v>Vac_RD_125</v>
          </cell>
        </row>
        <row r="160">
          <cell r="I160">
            <v>704823</v>
          </cell>
          <cell r="J160">
            <v>0.70482299999999998</v>
          </cell>
          <cell r="K160">
            <v>608388.02288113441</v>
          </cell>
          <cell r="L160">
            <v>0.60838802288113436</v>
          </cell>
          <cell r="M160" t="str">
            <v>Direct funding</v>
          </cell>
          <cell r="N160" t="str">
            <v>Vac_RD_133</v>
          </cell>
        </row>
        <row r="161">
          <cell r="I161">
            <v>42025312</v>
          </cell>
          <cell r="J161">
            <v>42.025312</v>
          </cell>
          <cell r="K161">
            <v>36275343.56660156</v>
          </cell>
          <cell r="L161">
            <v>36.275343566601556</v>
          </cell>
          <cell r="M161" t="str">
            <v>Direct funding</v>
          </cell>
          <cell r="N161" t="str">
            <v>Vac_RD_114</v>
          </cell>
        </row>
        <row r="162">
          <cell r="I162">
            <v>33000000</v>
          </cell>
          <cell r="J162">
            <v>33</v>
          </cell>
          <cell r="K162">
            <v>28484888.77</v>
          </cell>
          <cell r="L162">
            <v>28.484888770000001</v>
          </cell>
          <cell r="M162" t="str">
            <v>Secondary funding</v>
          </cell>
          <cell r="N162" t="str">
            <v>Vac_RD_168</v>
          </cell>
        </row>
        <row r="163">
          <cell r="I163">
            <v>698215</v>
          </cell>
          <cell r="J163">
            <v>0.69821500000000003</v>
          </cell>
          <cell r="K163">
            <v>602684.1397002528</v>
          </cell>
          <cell r="L163">
            <v>0.60268413970025281</v>
          </cell>
          <cell r="M163" t="str">
            <v>Direct funding</v>
          </cell>
          <cell r="N163" t="str">
            <v>Vac_RD_124</v>
          </cell>
        </row>
        <row r="164">
          <cell r="I164">
            <v>17260396</v>
          </cell>
          <cell r="J164">
            <v>17.260396</v>
          </cell>
          <cell r="K164">
            <v>14898801.821997069</v>
          </cell>
          <cell r="L164">
            <v>14.898801821997068</v>
          </cell>
          <cell r="M164" t="str">
            <v>Direct funding</v>
          </cell>
          <cell r="N164" t="str">
            <v>Vac_RD_54</v>
          </cell>
        </row>
        <row r="165">
          <cell r="I165">
            <v>8254972</v>
          </cell>
          <cell r="J165">
            <v>8.2549720000000004</v>
          </cell>
          <cell r="K165">
            <v>7125513.9148681639</v>
          </cell>
          <cell r="L165">
            <v>7.1255139148681641</v>
          </cell>
          <cell r="M165" t="str">
            <v>Direct funding</v>
          </cell>
          <cell r="N165" t="str">
            <v>Vac_RD_56</v>
          </cell>
        </row>
        <row r="166">
          <cell r="I166">
            <v>9005424</v>
          </cell>
          <cell r="J166">
            <v>9.0054239999999997</v>
          </cell>
          <cell r="K166">
            <v>7773287.9071289059</v>
          </cell>
          <cell r="L166">
            <v>7.773287907128906</v>
          </cell>
          <cell r="M166" t="str">
            <v>Direct funding</v>
          </cell>
          <cell r="N166" t="str">
            <v>Vac_RD_57</v>
          </cell>
        </row>
      </sheetData>
      <sheetData sheetId="1"/>
      <sheetData sheetId="2"/>
      <sheetData sheetId="3"/>
      <sheetData sheetId="4"/>
      <sheetData sheetId="5"/>
    </sheetDataSet>
  </externalBook>
</externalLink>
</file>

<file path=xl/tables/table1.xml><?xml version="1.0" encoding="utf-8"?>
<table xmlns="http://schemas.openxmlformats.org/spreadsheetml/2006/main" id="1" name="Table64" displayName="Table64" ref="A1:R166" totalsRowShown="0" headerRowDxfId="51" dataDxfId="49" headerRowBorderDxfId="50">
  <autoFilter ref="A1:R166"/>
  <sortState ref="A2:R166">
    <sortCondition ref="N1:N166"/>
  </sortState>
  <tableColumns count="18">
    <tableColumn id="1" name="Funder_lvl_3" dataDxfId="48"/>
    <tableColumn id="2" name="Funder_lvl_2" dataDxfId="47"/>
    <tableColumn id="3" name="Funder_lvl_1" dataDxfId="46"/>
    <tableColumn id="9" name="Funder_Country" dataDxfId="45"/>
    <tableColumn id="4" name="Funder_Public(OR)private" dataDxfId="44"/>
    <tableColumn id="5" name="Recipient_country" dataDxfId="43"/>
    <tableColumn id="7" name="Recipient_lvl_2" dataDxfId="42"/>
    <tableColumn id="6" name="Recipient_lvl_1" dataDxfId="41"/>
    <tableColumn id="13" name="Value_USD" dataDxfId="40"/>
    <tableColumn id="14" name="USD_million" dataDxfId="39"/>
    <tableColumn id="15" name="Value_EUR" dataDxfId="38"/>
    <tableColumn id="16" name="EUR_million" dataDxfId="37"/>
    <tableColumn id="20" name="Funding_type" dataDxfId="36"/>
    <tableColumn id="29" name="ID_code" dataDxfId="35"/>
    <tableColumn id="8" name="Date announced" dataDxfId="34"/>
    <tableColumn id="25" name="Notes" dataDxfId="33"/>
    <tableColumn id="26" name="URL" dataDxfId="32"/>
    <tableColumn id="10" name="Column2" dataDxfId="31"/>
  </tableColumns>
  <tableStyleInfo name="TableStyleLight1" showFirstColumn="0" showLastColumn="0" showRowStripes="1" showColumnStripes="0"/>
</table>
</file>

<file path=xl/tables/table2.xml><?xml version="1.0" encoding="utf-8"?>
<table xmlns="http://schemas.openxmlformats.org/spreadsheetml/2006/main" id="4" name="Tabla4" displayName="Tabla4" ref="A1:I27" totalsRowShown="0" headerRowDxfId="29" headerRowBorderDxfId="28" tableBorderDxfId="27">
  <autoFilter ref="A1:I27"/>
  <sortState ref="A2:I27">
    <sortCondition ref="F1:F27"/>
  </sortState>
  <tableColumns count="9">
    <tableColumn id="1" name="Producer" dataDxfId="26"/>
    <tableColumn id="2" name="Producer_type" dataDxfId="25"/>
    <tableColumn id="3" name="Purchaser"/>
    <tableColumn id="4" name="USD_million" dataDxfId="24"/>
    <tableColumn id="5" name="Purchase_type" dataDxfId="23"/>
    <tableColumn id="6" name="ID_code" dataDxfId="22"/>
    <tableColumn id="7" name="Date" dataDxfId="21"/>
    <tableColumn id="8" name="Notes"/>
    <tableColumn id="9" name="URL"/>
  </tableColumns>
  <tableStyleInfo name="TableStyleLight1" showFirstColumn="0" showLastColumn="0" showRowStripes="1" showColumnStripes="0"/>
</table>
</file>

<file path=xl/tables/table3.xml><?xml version="1.0" encoding="utf-8"?>
<table xmlns="http://schemas.openxmlformats.org/spreadsheetml/2006/main" id="3" name="Table3" displayName="Table3" ref="A1:T4" totalsRowShown="0" headerRowDxfId="19">
  <autoFilter ref="A1:T4"/>
  <tableColumns count="20">
    <tableColumn id="1" name="Funder_lvl_3" dataDxfId="18"/>
    <tableColumn id="2" name="Funder_lvl_2" dataDxfId="17"/>
    <tableColumn id="3" name="Funder_lvl_1" dataDxfId="16"/>
    <tableColumn id="4" name="Funder_Country" dataDxfId="15"/>
    <tableColumn id="5" name="Funder_Public(OR)private" dataDxfId="14"/>
    <tableColumn id="6" name="Recipient_country" dataDxfId="13"/>
    <tableColumn id="7" name="Recipient_lvl_2" dataDxfId="12"/>
    <tableColumn id="8" name="Recipient_lvl_1" dataDxfId="11"/>
    <tableColumn id="9" name="Value_USD" dataDxfId="10"/>
    <tableColumn id="10" name="USD_million" dataDxfId="9"/>
    <tableColumn id="11" name="Value_EUR" dataDxfId="8"/>
    <tableColumn id="12" name="EUR_million" dataDxfId="7"/>
    <tableColumn id="13" name="Funding_type" dataDxfId="6"/>
    <tableColumn id="14" name="ID_code" dataDxfId="5"/>
    <tableColumn id="15" name="Column3" dataDxfId="4">
      <calculatedColumnFormula>INDEX([1]COVID_VaccineRnD!$I$2:$N$166,MATCH(Table64[[#This Row],[ID_code]],[1]COVID_VaccineRnD!$N$2:$N$166,0),2)</calculatedColumnFormula>
    </tableColumn>
    <tableColumn id="16" name="Column4" dataDxfId="3">
      <calculatedColumnFormula>#REF!=Table64[[#This Row],[USD_million]]</calculatedColumnFormula>
    </tableColumn>
    <tableColumn id="17" name="Column1" dataDxfId="2"/>
    <tableColumn id="18" name="Notes"/>
    <tableColumn id="19" name="URL"/>
    <tableColumn id="20" name="Column2" dataDxfId="1"/>
  </tableColumns>
  <tableStyleInfo name="TableStyleLight1" showFirstColumn="0" showLastColumn="0" showRowStripes="1" showColumnStripes="0"/>
</table>
</file>

<file path=xl/tables/table4.xml><?xml version="1.0" encoding="utf-8"?>
<table xmlns="http://schemas.openxmlformats.org/spreadsheetml/2006/main" id="2" name="Table7" displayName="Table7" ref="A3:C28" totalsRowShown="0">
  <autoFilter ref="A3:C28"/>
  <tableColumns count="3">
    <tableColumn id="1" name="Currency"/>
    <tableColumn id="2" name="Currency2"/>
    <tableColumn id="3" name="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hp.com/sustainability/community/community-news/2020/04/bhp-foundation-commits-$3m-to-prevention-and-treatment-of-covid-19/" TargetMode="External"/><Relationship Id="rId13" Type="http://schemas.openxmlformats.org/officeDocument/2006/relationships/hyperlink" Target="https://www.doherty.edu.au/news-events/news/paul-ramsay-foundation-commits-4m-towards-the-doherty-institutes-covid-19-r" TargetMode="External"/><Relationship Id="rId18" Type="http://schemas.openxmlformats.org/officeDocument/2006/relationships/table" Target="../tables/table1.xml"/><Relationship Id="rId3" Type="http://schemas.openxmlformats.org/officeDocument/2006/relationships/hyperlink" Target="https://cepi.net/research_dev/our-portfolio/" TargetMode="External"/><Relationship Id="rId7" Type="http://schemas.openxmlformats.org/officeDocument/2006/relationships/hyperlink" Target="https://cordis.europa.eu/project/id/101003666" TargetMode="External"/><Relationship Id="rId12" Type="http://schemas.openxmlformats.org/officeDocument/2006/relationships/hyperlink" Target="https://www.racq.com.au/Live/Articles/CN-150420-RACQ-drives-100k-donation-to-UQ-COVID19-vaccine" TargetMode="External"/><Relationship Id="rId17" Type="http://schemas.openxmlformats.org/officeDocument/2006/relationships/printerSettings" Target="../printerSettings/printerSettings1.bin"/><Relationship Id="rId2" Type="http://schemas.openxmlformats.org/officeDocument/2006/relationships/hyperlink" Target="https://www.auswaertiges-amt.de/en/aussenpolitik/themen/gesundheit/covax/2396914" TargetMode="External"/><Relationship Id="rId16" Type="http://schemas.openxmlformats.org/officeDocument/2006/relationships/hyperlink" Target="https://www.newcrest.com/sites/default/files/2020-05/200508_Newcrest%20partners%20with%20University%20of%20Queensland%20in%20support%20of%20COVID19%20vaccine%20research%20-%20Media%20Release.pdf" TargetMode="External"/><Relationship Id="rId1" Type="http://schemas.openxmlformats.org/officeDocument/2006/relationships/hyperlink" Target="https://vaxine.net/australian-government-funds-1m-for-development-of-covax-19-vaccine-mtpconnect/" TargetMode="External"/><Relationship Id="rId6" Type="http://schemas.openxmlformats.org/officeDocument/2006/relationships/hyperlink" Target="https://cepi.net/news_cepi/cepi-and-sk-bioscience-expand-partnership-to-advance-multiple-covid-19-variant-vaccines-and-scale-up-manufacturing/" TargetMode="External"/><Relationship Id="rId11" Type="http://schemas.openxmlformats.org/officeDocument/2006/relationships/hyperlink" Target="https://www.aurizon.com.au/news/2020/aurizon-donates-$250-000-to-university-of-queensland-to-fast-track-development-of-covid-19-vaccine" TargetMode="External"/><Relationship Id="rId5" Type="http://schemas.openxmlformats.org/officeDocument/2006/relationships/hyperlink" Target="https://www.medicalcountermeasures.gov/newsroom/2020/janssen-vaccine-covid-19/" TargetMode="External"/><Relationship Id="rId15" Type="http://schemas.openxmlformats.org/officeDocument/2006/relationships/hyperlink" Target="https://www.uq.edu.au/news/article/2019/01/partnership-supercharge-vaccine-productionhttps:/cepi.net/COVAX/" TargetMode="External"/><Relationship Id="rId10" Type="http://schemas.openxmlformats.org/officeDocument/2006/relationships/hyperlink" Target="https://www.glencore.com.au/media-and-insights/news/glencore-provides-725-000-to-university-of-queensland-covid-19-vaccine-development" TargetMode="External"/><Relationship Id="rId4" Type="http://schemas.openxmlformats.org/officeDocument/2006/relationships/hyperlink" Target="https://www.whatdotheyknow.com/request/701825/response/1678268/attach/2/FOI%2020201025%2003%20Ltr%20Funding%20of%20Covid%20vaccine.pdf?cookie_passthrough=1" TargetMode="External"/><Relationship Id="rId9" Type="http://schemas.openxmlformats.org/officeDocument/2006/relationships/hyperlink" Target="https://www.thelott.com/real-winners/the-lott/golden-casket-donates-to-covid-19-vaccine-research" TargetMode="External"/><Relationship Id="rId14" Type="http://schemas.openxmlformats.org/officeDocument/2006/relationships/hyperlink" Target="https://www.monash.edu/pharm/about/news/news-listing/2021/monash-institute-of-pharmaceutical-sciences-receives-mrff-funding-for-covid-19-vaccine-phase-1-clinical-tria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jnj.com/johnson-johnson-announces-european-commission-approval-of-agreement-to-supply-200-million-doses-of-janssens-covid-19-vaccine-candidate" TargetMode="External"/><Relationship Id="rId2" Type="http://schemas.openxmlformats.org/officeDocument/2006/relationships/hyperlink" Target="https://www.bangkokpost.com/thailand/general/2026071/pm-set-to-ink-vaccine-deal" TargetMode="External"/><Relationship Id="rId1" Type="http://schemas.openxmlformats.org/officeDocument/2006/relationships/hyperlink" Target="https://dominicantoday.com/dr/economy/2020/11/23/ua40m-astrazeneca-vaccines-arrive-feb-official/" TargetMode="External"/><Relationship Id="rId5" Type="http://schemas.openxmlformats.org/officeDocument/2006/relationships/table" Target="../tables/table2.xml"/><Relationship Id="rId4" Type="http://schemas.openxmlformats.org/officeDocument/2006/relationships/hyperlink" Target="https://www.jpost.com/health-science/israel-to-sign-agreement-with-vaccine-company-in-advanced-testing-stages-636132"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investors.dynavax.com/news-releases/news-release-details/dynavax-and-cepi-announce-99-million-funding-cpg-1018-adjuvant" TargetMode="External"/><Relationship Id="rId1" Type="http://schemas.openxmlformats.org/officeDocument/2006/relationships/hyperlink" Target="https://cepi.net/news_cepi/cepi-and-dynavax-expand-collaboration-to-increase-supply-of-adjuvant-for-covid-19-vaccin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www.ofx.com/en-au/forex-news/historical-exchange-rates/yearly-aver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66"/>
  <sheetViews>
    <sheetView topLeftCell="A2" zoomScale="55" zoomScaleNormal="55" workbookViewId="0">
      <selection activeCell="P2" sqref="P2:Q166"/>
    </sheetView>
  </sheetViews>
  <sheetFormatPr defaultRowHeight="15" x14ac:dyDescent="0.25"/>
  <cols>
    <col min="1" max="1" width="29.7109375" bestFit="1" customWidth="1"/>
    <col min="2" max="2" width="33.5703125" bestFit="1" customWidth="1"/>
    <col min="3" max="3" width="33.5703125" customWidth="1"/>
    <col min="4" max="4" width="39.28515625" customWidth="1"/>
    <col min="5" max="5" width="28.42578125" customWidth="1"/>
    <col min="6" max="6" width="33.85546875" bestFit="1" customWidth="1"/>
    <col min="7" max="7" width="33.5703125" bestFit="1" customWidth="1"/>
    <col min="8" max="8" width="39.85546875" bestFit="1" customWidth="1"/>
    <col min="9" max="9" width="19.7109375" bestFit="1" customWidth="1"/>
    <col min="10" max="10" width="19.140625" bestFit="1" customWidth="1"/>
    <col min="11" max="11" width="24.140625" customWidth="1"/>
    <col min="12" max="12" width="19.85546875" customWidth="1"/>
    <col min="13" max="13" width="39.5703125" bestFit="1" customWidth="1"/>
    <col min="14" max="14" width="14.42578125" customWidth="1"/>
    <col min="15" max="15" width="35.140625" customWidth="1"/>
  </cols>
  <sheetData>
    <row r="1" spans="1:20" s="1" customFormat="1" x14ac:dyDescent="0.25">
      <c r="A1" s="5" t="s">
        <v>0</v>
      </c>
      <c r="B1" s="5" t="s">
        <v>1</v>
      </c>
      <c r="C1" s="5" t="s">
        <v>2</v>
      </c>
      <c r="D1" s="5" t="s">
        <v>3</v>
      </c>
      <c r="E1" s="5" t="s">
        <v>4</v>
      </c>
      <c r="F1" s="5" t="s">
        <v>5</v>
      </c>
      <c r="G1" s="5" t="s">
        <v>6</v>
      </c>
      <c r="H1" s="5" t="s">
        <v>7</v>
      </c>
      <c r="I1" s="42" t="s">
        <v>8</v>
      </c>
      <c r="J1" s="43" t="s">
        <v>9</v>
      </c>
      <c r="K1" s="43" t="s">
        <v>10</v>
      </c>
      <c r="L1" s="43" t="s">
        <v>11</v>
      </c>
      <c r="M1" s="43" t="s">
        <v>12</v>
      </c>
      <c r="N1" s="43" t="s">
        <v>13</v>
      </c>
      <c r="O1" s="61" t="s">
        <v>14</v>
      </c>
      <c r="P1" s="43" t="s">
        <v>15</v>
      </c>
      <c r="Q1" s="43" t="s">
        <v>16</v>
      </c>
      <c r="R1" s="43" t="s">
        <v>17</v>
      </c>
      <c r="S1" s="46"/>
      <c r="T1" s="46"/>
    </row>
    <row r="2" spans="1:20" x14ac:dyDescent="0.25">
      <c r="A2" s="4" t="s">
        <v>18</v>
      </c>
      <c r="B2" s="4" t="s">
        <v>18</v>
      </c>
      <c r="C2" s="4" t="s">
        <v>19</v>
      </c>
      <c r="D2" s="4" t="s">
        <v>18</v>
      </c>
      <c r="E2" s="4" t="s">
        <v>20</v>
      </c>
      <c r="F2" s="4" t="s">
        <v>18</v>
      </c>
      <c r="G2" s="4" t="s">
        <v>21</v>
      </c>
      <c r="H2" s="4" t="s">
        <v>22</v>
      </c>
      <c r="I2" s="8">
        <v>699994</v>
      </c>
      <c r="J2" s="8">
        <v>0.69999400000000001</v>
      </c>
      <c r="K2" s="8">
        <v>604219.73415830184</v>
      </c>
      <c r="L2" s="8">
        <v>0.60421973415830188</v>
      </c>
      <c r="M2" s="4" t="s">
        <v>23</v>
      </c>
      <c r="N2" s="4" t="s">
        <v>24</v>
      </c>
      <c r="O2" s="38">
        <v>43983</v>
      </c>
      <c r="P2" s="4" t="s">
        <v>25</v>
      </c>
      <c r="Q2" s="4" t="s">
        <v>26</v>
      </c>
      <c r="R2" s="4"/>
    </row>
    <row r="3" spans="1:20" x14ac:dyDescent="0.25">
      <c r="A3" s="4" t="s">
        <v>18</v>
      </c>
      <c r="B3" s="4" t="s">
        <v>18</v>
      </c>
      <c r="C3" s="4" t="s">
        <v>19</v>
      </c>
      <c r="D3" s="4" t="s">
        <v>18</v>
      </c>
      <c r="E3" s="4" t="s">
        <v>20</v>
      </c>
      <c r="F3" s="4" t="s">
        <v>18</v>
      </c>
      <c r="G3" s="4" t="s">
        <v>27</v>
      </c>
      <c r="H3" s="4" t="s">
        <v>28</v>
      </c>
      <c r="I3" s="8">
        <v>53000000</v>
      </c>
      <c r="J3" s="8">
        <v>53</v>
      </c>
      <c r="K3" s="8">
        <v>45748457.715908989</v>
      </c>
      <c r="L3" s="8">
        <v>45.748457715908991</v>
      </c>
      <c r="M3" s="4" t="s">
        <v>23</v>
      </c>
      <c r="N3" s="4" t="s">
        <v>29</v>
      </c>
      <c r="O3" s="38">
        <v>43952</v>
      </c>
      <c r="P3" s="4" t="s">
        <v>30</v>
      </c>
      <c r="Q3" s="4" t="s">
        <v>31</v>
      </c>
      <c r="R3" s="4"/>
    </row>
    <row r="4" spans="1:20" x14ac:dyDescent="0.25">
      <c r="A4" s="4" t="s">
        <v>32</v>
      </c>
      <c r="B4" s="4" t="s">
        <v>33</v>
      </c>
      <c r="C4" s="4" t="s">
        <v>33</v>
      </c>
      <c r="D4" s="4" t="s">
        <v>32</v>
      </c>
      <c r="E4" s="4" t="s">
        <v>34</v>
      </c>
      <c r="F4" s="4" t="s">
        <v>35</v>
      </c>
      <c r="G4" s="4" t="s">
        <v>36</v>
      </c>
      <c r="H4" s="4" t="s">
        <v>37</v>
      </c>
      <c r="I4" s="8">
        <v>1158509.0000000002</v>
      </c>
      <c r="J4" s="8">
        <v>1.1585090000000002</v>
      </c>
      <c r="K4" s="8">
        <v>1000000.0000000003</v>
      </c>
      <c r="L4" s="8">
        <v>1.0000000000000004</v>
      </c>
      <c r="M4" s="4" t="s">
        <v>38</v>
      </c>
      <c r="N4" s="4" t="s">
        <v>39</v>
      </c>
      <c r="O4" s="38">
        <v>43983</v>
      </c>
      <c r="P4" s="4" t="s">
        <v>40</v>
      </c>
      <c r="Q4" s="4" t="s">
        <v>41</v>
      </c>
      <c r="R4" s="4"/>
    </row>
    <row r="5" spans="1:20" x14ac:dyDescent="0.25">
      <c r="A5" s="4" t="s">
        <v>42</v>
      </c>
      <c r="B5" s="4" t="s">
        <v>42</v>
      </c>
      <c r="C5" s="4" t="s">
        <v>43</v>
      </c>
      <c r="D5" s="4" t="s">
        <v>42</v>
      </c>
      <c r="E5" s="4" t="s">
        <v>20</v>
      </c>
      <c r="F5" s="4" t="s">
        <v>44</v>
      </c>
      <c r="G5" s="4" t="s">
        <v>27</v>
      </c>
      <c r="H5" s="4" t="s">
        <v>45</v>
      </c>
      <c r="I5" s="8">
        <v>86888175</v>
      </c>
      <c r="J5" s="8">
        <v>86.888175000000004</v>
      </c>
      <c r="K5" s="8">
        <v>75000000.000000015</v>
      </c>
      <c r="L5" s="8">
        <v>75.000000000000014</v>
      </c>
      <c r="M5" s="4" t="s">
        <v>23</v>
      </c>
      <c r="N5" s="4" t="s">
        <v>46</v>
      </c>
      <c r="O5" s="38">
        <v>44013</v>
      </c>
      <c r="P5" s="4" t="s">
        <v>47</v>
      </c>
      <c r="Q5" s="4" t="s">
        <v>48</v>
      </c>
      <c r="R5" s="4"/>
    </row>
    <row r="6" spans="1:20" x14ac:dyDescent="0.25">
      <c r="A6" s="4" t="s">
        <v>49</v>
      </c>
      <c r="B6" s="4" t="s">
        <v>49</v>
      </c>
      <c r="C6" s="4" t="s">
        <v>50</v>
      </c>
      <c r="D6" s="4" t="s">
        <v>49</v>
      </c>
      <c r="E6" s="4" t="s">
        <v>20</v>
      </c>
      <c r="F6" s="4" t="s">
        <v>35</v>
      </c>
      <c r="G6" s="4" t="s">
        <v>36</v>
      </c>
      <c r="H6" s="4" t="s">
        <v>37</v>
      </c>
      <c r="I6" s="8">
        <v>15009040</v>
      </c>
      <c r="J6" s="8">
        <v>15.009040000000001</v>
      </c>
      <c r="K6" s="8">
        <v>12955479.845214844</v>
      </c>
      <c r="L6" s="8">
        <v>12.955479845214844</v>
      </c>
      <c r="M6" s="4" t="s">
        <v>38</v>
      </c>
      <c r="N6" s="4" t="s">
        <v>51</v>
      </c>
      <c r="O6" s="38">
        <v>43983</v>
      </c>
      <c r="P6" s="4" t="s">
        <v>52</v>
      </c>
      <c r="Q6" s="4" t="s">
        <v>53</v>
      </c>
      <c r="R6" s="4"/>
    </row>
    <row r="7" spans="1:20" x14ac:dyDescent="0.25">
      <c r="A7" s="4" t="s">
        <v>18</v>
      </c>
      <c r="B7" s="4" t="s">
        <v>18</v>
      </c>
      <c r="C7" s="4" t="s">
        <v>54</v>
      </c>
      <c r="D7" s="4" t="s">
        <v>18</v>
      </c>
      <c r="E7" s="4" t="s">
        <v>20</v>
      </c>
      <c r="F7" s="4" t="s">
        <v>18</v>
      </c>
      <c r="G7" s="4" t="s">
        <v>27</v>
      </c>
      <c r="H7" s="4" t="s">
        <v>55</v>
      </c>
      <c r="I7" s="8">
        <v>60000000</v>
      </c>
      <c r="J7" s="8">
        <v>60</v>
      </c>
      <c r="K7" s="8">
        <v>51790706.848198861</v>
      </c>
      <c r="L7" s="8">
        <v>51.790706848198859</v>
      </c>
      <c r="M7" s="4" t="s">
        <v>23</v>
      </c>
      <c r="N7" s="4" t="s">
        <v>56</v>
      </c>
      <c r="O7" s="38">
        <v>43983</v>
      </c>
      <c r="P7" s="4" t="s">
        <v>57</v>
      </c>
      <c r="Q7" s="4" t="s">
        <v>58</v>
      </c>
      <c r="R7" s="4"/>
    </row>
    <row r="8" spans="1:20" x14ac:dyDescent="0.25">
      <c r="A8" s="4" t="s">
        <v>37</v>
      </c>
      <c r="B8" s="4" t="s">
        <v>37</v>
      </c>
      <c r="C8" s="4" t="s">
        <v>37</v>
      </c>
      <c r="D8" s="4" t="s">
        <v>37</v>
      </c>
      <c r="E8" s="4" t="s">
        <v>37</v>
      </c>
      <c r="F8" s="4" t="s">
        <v>59</v>
      </c>
      <c r="G8" s="4" t="s">
        <v>27</v>
      </c>
      <c r="H8" s="4" t="s">
        <v>60</v>
      </c>
      <c r="I8" s="8">
        <v>66000000</v>
      </c>
      <c r="J8" s="8">
        <v>66</v>
      </c>
      <c r="K8" s="8">
        <v>56969777.533018745</v>
      </c>
      <c r="L8" s="8">
        <v>56.969777533018743</v>
      </c>
      <c r="M8" s="4" t="s">
        <v>61</v>
      </c>
      <c r="N8" s="4" t="s">
        <v>62</v>
      </c>
      <c r="O8" s="38">
        <v>44013</v>
      </c>
      <c r="P8" s="4" t="s">
        <v>63</v>
      </c>
      <c r="Q8" s="4" t="s">
        <v>64</v>
      </c>
      <c r="R8" s="4"/>
    </row>
    <row r="9" spans="1:20" x14ac:dyDescent="0.25">
      <c r="A9" s="4" t="s">
        <v>42</v>
      </c>
      <c r="B9" s="4" t="s">
        <v>65</v>
      </c>
      <c r="C9" s="4" t="s">
        <v>66</v>
      </c>
      <c r="D9" s="4" t="s">
        <v>65</v>
      </c>
      <c r="E9" s="4" t="s">
        <v>20</v>
      </c>
      <c r="F9" s="4" t="s">
        <v>65</v>
      </c>
      <c r="G9" s="4" t="s">
        <v>27</v>
      </c>
      <c r="H9" s="4" t="s">
        <v>67</v>
      </c>
      <c r="I9" s="8">
        <v>17493485.899999999</v>
      </c>
      <c r="J9" s="8">
        <v>17.4934859</v>
      </c>
      <c r="K9" s="8">
        <v>15100000.000000002</v>
      </c>
      <c r="L9" s="8">
        <v>15.100000000000001</v>
      </c>
      <c r="M9" s="4" t="s">
        <v>23</v>
      </c>
      <c r="N9" s="4" t="s">
        <v>68</v>
      </c>
      <c r="O9" s="38">
        <v>44013</v>
      </c>
      <c r="P9" s="4" t="s">
        <v>69</v>
      </c>
      <c r="Q9" s="4" t="s">
        <v>70</v>
      </c>
      <c r="R9" s="4"/>
    </row>
    <row r="10" spans="1:20" x14ac:dyDescent="0.25">
      <c r="A10" s="4" t="s">
        <v>42</v>
      </c>
      <c r="B10" s="4" t="s">
        <v>65</v>
      </c>
      <c r="C10" s="4" t="s">
        <v>71</v>
      </c>
      <c r="D10" s="4" t="s">
        <v>65</v>
      </c>
      <c r="E10" s="4" t="s">
        <v>20</v>
      </c>
      <c r="F10" s="4" t="s">
        <v>65</v>
      </c>
      <c r="G10" s="4" t="s">
        <v>27</v>
      </c>
      <c r="H10" s="4" t="s">
        <v>72</v>
      </c>
      <c r="I10" s="8">
        <v>231701.8</v>
      </c>
      <c r="J10" s="8">
        <v>0.23170179999999999</v>
      </c>
      <c r="K10" s="8">
        <v>200000.00000000003</v>
      </c>
      <c r="L10" s="8">
        <v>0.20000000000000004</v>
      </c>
      <c r="M10" s="4" t="s">
        <v>23</v>
      </c>
      <c r="N10" s="4" t="s">
        <v>73</v>
      </c>
      <c r="O10" s="38">
        <v>44013</v>
      </c>
      <c r="P10" s="4" t="s">
        <v>74</v>
      </c>
      <c r="Q10" s="4" t="s">
        <v>75</v>
      </c>
      <c r="R10" s="4"/>
    </row>
    <row r="11" spans="1:20" x14ac:dyDescent="0.25">
      <c r="A11" s="4" t="s">
        <v>18</v>
      </c>
      <c r="B11" s="4" t="s">
        <v>18</v>
      </c>
      <c r="C11" s="4" t="s">
        <v>19</v>
      </c>
      <c r="D11" s="4" t="s">
        <v>18</v>
      </c>
      <c r="E11" s="4" t="s">
        <v>20</v>
      </c>
      <c r="F11" s="4" t="s">
        <v>18</v>
      </c>
      <c r="G11" s="4" t="s">
        <v>27</v>
      </c>
      <c r="H11" s="4" t="s">
        <v>28</v>
      </c>
      <c r="I11" s="8">
        <v>472000000</v>
      </c>
      <c r="J11" s="8">
        <v>472</v>
      </c>
      <c r="K11" s="8">
        <v>407420227.20583099</v>
      </c>
      <c r="L11" s="8">
        <v>407.420227205831</v>
      </c>
      <c r="M11" s="4" t="s">
        <v>23</v>
      </c>
      <c r="N11" s="4" t="s">
        <v>76</v>
      </c>
      <c r="O11" s="38">
        <v>44013</v>
      </c>
      <c r="P11" s="4" t="s">
        <v>77</v>
      </c>
      <c r="Q11" s="4" t="s">
        <v>78</v>
      </c>
      <c r="R11" s="4"/>
    </row>
    <row r="12" spans="1:20" x14ac:dyDescent="0.25">
      <c r="A12" s="4" t="s">
        <v>49</v>
      </c>
      <c r="B12" s="4" t="s">
        <v>49</v>
      </c>
      <c r="C12" s="4" t="s">
        <v>79</v>
      </c>
      <c r="D12" s="4" t="s">
        <v>49</v>
      </c>
      <c r="E12" s="4" t="s">
        <v>20</v>
      </c>
      <c r="F12" s="4" t="s">
        <v>49</v>
      </c>
      <c r="G12" s="4" t="s">
        <v>27</v>
      </c>
      <c r="H12" s="4" t="s">
        <v>80</v>
      </c>
      <c r="I12" s="8">
        <v>42025312</v>
      </c>
      <c r="J12" s="8">
        <v>42.025312</v>
      </c>
      <c r="K12" s="8">
        <v>36275343.56660156</v>
      </c>
      <c r="L12" s="8">
        <v>36.275343566601556</v>
      </c>
      <c r="M12" s="4" t="s">
        <v>23</v>
      </c>
      <c r="N12" s="4" t="s">
        <v>81</v>
      </c>
      <c r="O12" s="38">
        <v>44044</v>
      </c>
      <c r="P12" s="4" t="s">
        <v>82</v>
      </c>
      <c r="Q12" s="4" t="s">
        <v>83</v>
      </c>
      <c r="R12" s="4"/>
    </row>
    <row r="13" spans="1:20" x14ac:dyDescent="0.25">
      <c r="A13" s="4" t="s">
        <v>18</v>
      </c>
      <c r="B13" s="4" t="s">
        <v>84</v>
      </c>
      <c r="C13" s="4" t="s">
        <v>84</v>
      </c>
      <c r="D13" s="4" t="s">
        <v>18</v>
      </c>
      <c r="E13" s="4" t="s">
        <v>85</v>
      </c>
      <c r="F13" s="4" t="s">
        <v>18</v>
      </c>
      <c r="G13" s="4" t="s">
        <v>27</v>
      </c>
      <c r="H13" s="4" t="s">
        <v>86</v>
      </c>
      <c r="I13" s="8">
        <v>5000000</v>
      </c>
      <c r="J13" s="8">
        <v>5</v>
      </c>
      <c r="K13" s="8">
        <v>4315892.2373499051</v>
      </c>
      <c r="L13" s="8">
        <v>4.3158922373499049</v>
      </c>
      <c r="M13" s="4" t="s">
        <v>23</v>
      </c>
      <c r="N13" s="4" t="s">
        <v>87</v>
      </c>
      <c r="O13" s="38">
        <v>43891</v>
      </c>
      <c r="P13" s="4" t="s">
        <v>88</v>
      </c>
      <c r="Q13" s="4" t="s">
        <v>89</v>
      </c>
      <c r="R13" s="4"/>
    </row>
    <row r="14" spans="1:20" x14ac:dyDescent="0.25">
      <c r="A14" s="4" t="s">
        <v>49</v>
      </c>
      <c r="B14" s="4" t="s">
        <v>49</v>
      </c>
      <c r="C14" s="4" t="s">
        <v>90</v>
      </c>
      <c r="D14" s="4" t="s">
        <v>49</v>
      </c>
      <c r="E14" s="4" t="s">
        <v>20</v>
      </c>
      <c r="F14" s="4" t="s">
        <v>49</v>
      </c>
      <c r="G14" s="4" t="s">
        <v>27</v>
      </c>
      <c r="H14" s="4" t="s">
        <v>91</v>
      </c>
      <c r="I14" s="8">
        <v>5253164</v>
      </c>
      <c r="J14" s="8">
        <v>5.2531639999999999</v>
      </c>
      <c r="K14" s="8">
        <v>4534417.9458251949</v>
      </c>
      <c r="L14" s="8">
        <v>4.5344179458251945</v>
      </c>
      <c r="M14" s="4" t="s">
        <v>23</v>
      </c>
      <c r="N14" s="4" t="s">
        <v>92</v>
      </c>
      <c r="O14" s="38">
        <v>43891</v>
      </c>
      <c r="P14" s="4" t="s">
        <v>93</v>
      </c>
      <c r="Q14" s="4" t="s">
        <v>94</v>
      </c>
      <c r="R14" s="4"/>
    </row>
    <row r="15" spans="1:20" x14ac:dyDescent="0.25">
      <c r="A15" s="4" t="s">
        <v>18</v>
      </c>
      <c r="B15" s="4" t="s">
        <v>84</v>
      </c>
      <c r="C15" s="4" t="s">
        <v>84</v>
      </c>
      <c r="D15" s="4" t="s">
        <v>18</v>
      </c>
      <c r="E15" s="4" t="s">
        <v>85</v>
      </c>
      <c r="F15" s="4" t="s">
        <v>18</v>
      </c>
      <c r="G15" s="4" t="s">
        <v>27</v>
      </c>
      <c r="H15" s="4" t="s">
        <v>55</v>
      </c>
      <c r="I15" s="8">
        <v>15000000</v>
      </c>
      <c r="J15" s="8">
        <v>15</v>
      </c>
      <c r="K15" s="8">
        <v>12947676.712049715</v>
      </c>
      <c r="L15" s="8">
        <v>12.947676712049715</v>
      </c>
      <c r="M15" s="4" t="s">
        <v>23</v>
      </c>
      <c r="N15" s="4" t="s">
        <v>95</v>
      </c>
      <c r="O15" s="38">
        <v>44044</v>
      </c>
      <c r="P15" s="4" t="s">
        <v>96</v>
      </c>
      <c r="Q15" s="4" t="s">
        <v>97</v>
      </c>
      <c r="R15" s="4"/>
    </row>
    <row r="16" spans="1:20" x14ac:dyDescent="0.25">
      <c r="A16" s="4" t="s">
        <v>18</v>
      </c>
      <c r="B16" s="4" t="s">
        <v>18</v>
      </c>
      <c r="C16" s="4" t="s">
        <v>54</v>
      </c>
      <c r="D16" s="4" t="s">
        <v>18</v>
      </c>
      <c r="E16" s="4" t="s">
        <v>20</v>
      </c>
      <c r="F16" s="4" t="s">
        <v>18</v>
      </c>
      <c r="G16" s="4" t="s">
        <v>27</v>
      </c>
      <c r="H16" s="4" t="s">
        <v>98</v>
      </c>
      <c r="I16" s="8">
        <v>9800000</v>
      </c>
      <c r="J16" s="8">
        <v>9.8000000000000007</v>
      </c>
      <c r="K16" s="8">
        <v>8459148.7852058131</v>
      </c>
      <c r="L16" s="8">
        <v>8.4591487852058123</v>
      </c>
      <c r="M16" s="4" t="s">
        <v>23</v>
      </c>
      <c r="N16" s="4" t="s">
        <v>99</v>
      </c>
      <c r="O16" s="38">
        <v>44044</v>
      </c>
      <c r="P16" s="4" t="s">
        <v>100</v>
      </c>
      <c r="Q16" s="4" t="s">
        <v>101</v>
      </c>
      <c r="R16" s="4"/>
    </row>
    <row r="17" spans="1:18" x14ac:dyDescent="0.25">
      <c r="A17" s="4" t="s">
        <v>102</v>
      </c>
      <c r="B17" s="4" t="s">
        <v>102</v>
      </c>
      <c r="C17" s="4" t="s">
        <v>103</v>
      </c>
      <c r="D17" s="4" t="s">
        <v>102</v>
      </c>
      <c r="E17" s="4" t="s">
        <v>20</v>
      </c>
      <c r="F17" s="4" t="s">
        <v>102</v>
      </c>
      <c r="G17" s="4" t="s">
        <v>21</v>
      </c>
      <c r="H17" s="4" t="s">
        <v>104</v>
      </c>
      <c r="I17" s="8">
        <v>412899.07746133331</v>
      </c>
      <c r="J17" s="8">
        <v>0.41289907746133331</v>
      </c>
      <c r="K17" s="8">
        <v>356405.58464486111</v>
      </c>
      <c r="L17" s="8">
        <v>0.35640558464486111</v>
      </c>
      <c r="M17" s="4" t="s">
        <v>23</v>
      </c>
      <c r="N17" s="4" t="s">
        <v>105</v>
      </c>
      <c r="O17" s="38">
        <v>43922</v>
      </c>
      <c r="P17" s="4" t="s">
        <v>106</v>
      </c>
      <c r="Q17" s="4" t="s">
        <v>107</v>
      </c>
      <c r="R17" s="4"/>
    </row>
    <row r="18" spans="1:18" x14ac:dyDescent="0.25">
      <c r="A18" s="4" t="s">
        <v>37</v>
      </c>
      <c r="B18" s="4" t="s">
        <v>37</v>
      </c>
      <c r="C18" s="4" t="s">
        <v>37</v>
      </c>
      <c r="D18" s="4" t="s">
        <v>37</v>
      </c>
      <c r="E18" s="4" t="s">
        <v>37</v>
      </c>
      <c r="F18" s="4" t="s">
        <v>102</v>
      </c>
      <c r="G18" s="4" t="s">
        <v>21</v>
      </c>
      <c r="H18" s="4" t="s">
        <v>104</v>
      </c>
      <c r="I18" s="8">
        <v>620000</v>
      </c>
      <c r="J18" s="8">
        <v>0.62</v>
      </c>
      <c r="K18" s="8">
        <v>535170.63743138814</v>
      </c>
      <c r="L18" s="8">
        <v>0.53517063743138815</v>
      </c>
      <c r="M18" s="4" t="s">
        <v>61</v>
      </c>
      <c r="N18" s="4" t="s">
        <v>108</v>
      </c>
      <c r="O18" s="38">
        <v>43891</v>
      </c>
      <c r="P18" s="4" t="s">
        <v>109</v>
      </c>
      <c r="Q18" s="4" t="s">
        <v>110</v>
      </c>
      <c r="R18" s="4"/>
    </row>
    <row r="19" spans="1:18" x14ac:dyDescent="0.25">
      <c r="A19" s="4" t="s">
        <v>102</v>
      </c>
      <c r="B19" s="4" t="s">
        <v>102</v>
      </c>
      <c r="C19" s="4" t="s">
        <v>103</v>
      </c>
      <c r="D19" s="4" t="s">
        <v>102</v>
      </c>
      <c r="E19" s="4" t="s">
        <v>20</v>
      </c>
      <c r="F19" s="4" t="s">
        <v>102</v>
      </c>
      <c r="G19" s="4" t="s">
        <v>21</v>
      </c>
      <c r="H19" s="4" t="s">
        <v>104</v>
      </c>
      <c r="I19" s="8">
        <v>2622020.6857706667</v>
      </c>
      <c r="J19" s="8">
        <v>2.6220206857706665</v>
      </c>
      <c r="K19" s="8">
        <v>2263271.744777699</v>
      </c>
      <c r="L19" s="8">
        <v>2.2632717447776991</v>
      </c>
      <c r="M19" s="4" t="s">
        <v>23</v>
      </c>
      <c r="N19" s="4" t="s">
        <v>111</v>
      </c>
      <c r="O19" s="38">
        <v>43922</v>
      </c>
      <c r="P19" s="4" t="s">
        <v>112</v>
      </c>
      <c r="Q19" s="4" t="s">
        <v>107</v>
      </c>
      <c r="R19" s="4"/>
    </row>
    <row r="20" spans="1:18" x14ac:dyDescent="0.25">
      <c r="A20" s="4" t="s">
        <v>113</v>
      </c>
      <c r="B20" s="4" t="s">
        <v>113</v>
      </c>
      <c r="C20" s="4" t="s">
        <v>114</v>
      </c>
      <c r="D20" s="4" t="s">
        <v>113</v>
      </c>
      <c r="E20" s="4" t="s">
        <v>20</v>
      </c>
      <c r="F20" s="4" t="s">
        <v>113</v>
      </c>
      <c r="G20" s="4" t="s">
        <v>27</v>
      </c>
      <c r="H20" s="4" t="s">
        <v>115</v>
      </c>
      <c r="I20" s="8">
        <v>2976409.3000000003</v>
      </c>
      <c r="J20" s="8">
        <v>2.9764093000000003</v>
      </c>
      <c r="K20" s="8">
        <v>2569172.358609213</v>
      </c>
      <c r="L20" s="8">
        <v>2.569172358609213</v>
      </c>
      <c r="M20" s="4" t="s">
        <v>23</v>
      </c>
      <c r="N20" s="4" t="s">
        <v>116</v>
      </c>
      <c r="O20" s="38">
        <v>44044</v>
      </c>
      <c r="P20" s="4" t="s">
        <v>117</v>
      </c>
      <c r="Q20" s="4" t="s">
        <v>118</v>
      </c>
      <c r="R20" s="4"/>
    </row>
    <row r="21" spans="1:18" x14ac:dyDescent="0.25">
      <c r="A21" s="4" t="s">
        <v>113</v>
      </c>
      <c r="B21" s="4" t="s">
        <v>113</v>
      </c>
      <c r="C21" s="4" t="s">
        <v>119</v>
      </c>
      <c r="D21" s="4" t="s">
        <v>113</v>
      </c>
      <c r="E21" s="4" t="s">
        <v>20</v>
      </c>
      <c r="F21" s="4" t="s">
        <v>113</v>
      </c>
      <c r="G21" s="4" t="s">
        <v>27</v>
      </c>
      <c r="H21" s="4" t="s">
        <v>120</v>
      </c>
      <c r="I21" s="8">
        <v>2588182</v>
      </c>
      <c r="J21" s="8">
        <v>2.5881820000000002</v>
      </c>
      <c r="K21" s="8">
        <v>2234062.9205297502</v>
      </c>
      <c r="L21" s="8">
        <v>2.23406292052975</v>
      </c>
      <c r="M21" s="4" t="s">
        <v>23</v>
      </c>
      <c r="N21" s="4" t="s">
        <v>121</v>
      </c>
      <c r="O21" s="38">
        <v>44044</v>
      </c>
      <c r="P21" s="4" t="s">
        <v>122</v>
      </c>
      <c r="Q21" s="4" t="s">
        <v>123</v>
      </c>
      <c r="R21" s="4"/>
    </row>
    <row r="22" spans="1:18" x14ac:dyDescent="0.25">
      <c r="A22" s="4" t="s">
        <v>18</v>
      </c>
      <c r="B22" s="4" t="s">
        <v>18</v>
      </c>
      <c r="C22" s="4" t="s">
        <v>19</v>
      </c>
      <c r="D22" s="4" t="s">
        <v>18</v>
      </c>
      <c r="E22" s="4" t="s">
        <v>20</v>
      </c>
      <c r="F22" s="4" t="s">
        <v>18</v>
      </c>
      <c r="G22" s="4" t="s">
        <v>27</v>
      </c>
      <c r="H22" s="4" t="s">
        <v>124</v>
      </c>
      <c r="I22" s="8">
        <v>698215</v>
      </c>
      <c r="J22" s="8">
        <v>0.69821500000000003</v>
      </c>
      <c r="K22" s="8">
        <v>602684.1397002528</v>
      </c>
      <c r="L22" s="8">
        <v>0.60268413970025281</v>
      </c>
      <c r="M22" s="4" t="s">
        <v>23</v>
      </c>
      <c r="N22" s="4" t="s">
        <v>125</v>
      </c>
      <c r="O22" s="38">
        <v>44013</v>
      </c>
      <c r="P22" s="4" t="s">
        <v>126</v>
      </c>
      <c r="Q22" s="4" t="s">
        <v>31</v>
      </c>
      <c r="R22" s="4"/>
    </row>
    <row r="23" spans="1:18" x14ac:dyDescent="0.25">
      <c r="A23" s="4" t="s">
        <v>18</v>
      </c>
      <c r="B23" s="4" t="s">
        <v>18</v>
      </c>
      <c r="C23" s="4" t="s">
        <v>19</v>
      </c>
      <c r="D23" s="4" t="s">
        <v>18</v>
      </c>
      <c r="E23" s="4" t="s">
        <v>20</v>
      </c>
      <c r="F23" s="4" t="s">
        <v>18</v>
      </c>
      <c r="G23" s="4" t="s">
        <v>27</v>
      </c>
      <c r="H23" s="4" t="s">
        <v>127</v>
      </c>
      <c r="I23" s="8">
        <v>749000</v>
      </c>
      <c r="J23" s="8">
        <v>0.749</v>
      </c>
      <c r="K23" s="8">
        <v>646520.65715501574</v>
      </c>
      <c r="L23" s="8">
        <v>0.64652065715501572</v>
      </c>
      <c r="M23" s="4" t="s">
        <v>23</v>
      </c>
      <c r="N23" s="4" t="s">
        <v>128</v>
      </c>
      <c r="O23" s="38">
        <v>44044</v>
      </c>
      <c r="P23" s="4" t="s">
        <v>129</v>
      </c>
      <c r="Q23" s="4" t="s">
        <v>31</v>
      </c>
      <c r="R23" s="4"/>
    </row>
    <row r="24" spans="1:18" x14ac:dyDescent="0.25">
      <c r="A24" s="4" t="s">
        <v>18</v>
      </c>
      <c r="B24" s="4" t="s">
        <v>18</v>
      </c>
      <c r="C24" s="4" t="s">
        <v>19</v>
      </c>
      <c r="D24" s="4" t="s">
        <v>18</v>
      </c>
      <c r="E24" s="4" t="s">
        <v>20</v>
      </c>
      <c r="F24" s="4" t="s">
        <v>18</v>
      </c>
      <c r="G24" s="4" t="s">
        <v>21</v>
      </c>
      <c r="H24" s="4" t="s">
        <v>130</v>
      </c>
      <c r="I24" s="8">
        <v>432990</v>
      </c>
      <c r="J24" s="8">
        <v>0.43298999999999999</v>
      </c>
      <c r="K24" s="8">
        <v>373747.63597002707</v>
      </c>
      <c r="L24" s="8">
        <v>0.37374763597002708</v>
      </c>
      <c r="M24" s="4" t="s">
        <v>23</v>
      </c>
      <c r="N24" s="4" t="s">
        <v>131</v>
      </c>
      <c r="O24" s="38">
        <v>44044</v>
      </c>
      <c r="P24" s="4" t="s">
        <v>132</v>
      </c>
      <c r="Q24" s="4" t="s">
        <v>31</v>
      </c>
      <c r="R24" s="4"/>
    </row>
    <row r="25" spans="1:18" x14ac:dyDescent="0.25">
      <c r="A25" s="4" t="s">
        <v>18</v>
      </c>
      <c r="B25" s="4" t="s">
        <v>18</v>
      </c>
      <c r="C25" s="4" t="s">
        <v>19</v>
      </c>
      <c r="D25" s="4" t="s">
        <v>18</v>
      </c>
      <c r="E25" s="4" t="s">
        <v>20</v>
      </c>
      <c r="F25" s="4" t="s">
        <v>18</v>
      </c>
      <c r="G25" s="4" t="s">
        <v>27</v>
      </c>
      <c r="H25" s="4" t="s">
        <v>133</v>
      </c>
      <c r="I25" s="8">
        <v>606780</v>
      </c>
      <c r="J25" s="8">
        <v>0.60677999999999999</v>
      </c>
      <c r="K25" s="8">
        <v>523759.41835583502</v>
      </c>
      <c r="L25" s="8">
        <v>0.52375941835583506</v>
      </c>
      <c r="M25" s="4" t="s">
        <v>23</v>
      </c>
      <c r="N25" s="4" t="s">
        <v>134</v>
      </c>
      <c r="O25" s="38">
        <v>44013</v>
      </c>
      <c r="P25" s="4" t="s">
        <v>135</v>
      </c>
      <c r="Q25" s="4" t="s">
        <v>31</v>
      </c>
      <c r="R25" s="4"/>
    </row>
    <row r="26" spans="1:18" x14ac:dyDescent="0.25">
      <c r="A26" s="4" t="s">
        <v>102</v>
      </c>
      <c r="B26" s="4" t="s">
        <v>102</v>
      </c>
      <c r="C26" s="4" t="s">
        <v>103</v>
      </c>
      <c r="D26" s="4" t="s">
        <v>102</v>
      </c>
      <c r="E26" s="4" t="s">
        <v>20</v>
      </c>
      <c r="F26" s="4" t="s">
        <v>102</v>
      </c>
      <c r="G26" s="4" t="s">
        <v>21</v>
      </c>
      <c r="H26" s="4" t="s">
        <v>104</v>
      </c>
      <c r="I26" s="8">
        <v>386768</v>
      </c>
      <c r="J26" s="8">
        <v>0.386768</v>
      </c>
      <c r="K26" s="8">
        <v>333849.80177106959</v>
      </c>
      <c r="L26" s="8">
        <v>0.3338498017710696</v>
      </c>
      <c r="M26" s="4" t="s">
        <v>23</v>
      </c>
      <c r="N26" s="4" t="s">
        <v>136</v>
      </c>
      <c r="O26" s="38">
        <v>43922</v>
      </c>
      <c r="P26" s="4" t="s">
        <v>137</v>
      </c>
      <c r="Q26" s="4" t="s">
        <v>107</v>
      </c>
      <c r="R26" s="4"/>
    </row>
    <row r="27" spans="1:18" x14ac:dyDescent="0.25">
      <c r="A27" s="4" t="s">
        <v>18</v>
      </c>
      <c r="B27" s="4" t="s">
        <v>18</v>
      </c>
      <c r="C27" s="6" t="s">
        <v>138</v>
      </c>
      <c r="D27" s="4" t="s">
        <v>18</v>
      </c>
      <c r="E27" s="4" t="s">
        <v>20</v>
      </c>
      <c r="F27" s="4" t="s">
        <v>18</v>
      </c>
      <c r="G27" s="4" t="s">
        <v>27</v>
      </c>
      <c r="H27" s="4" t="s">
        <v>139</v>
      </c>
      <c r="I27" s="8">
        <v>8200000</v>
      </c>
      <c r="J27" s="8">
        <v>8.1999999999999993</v>
      </c>
      <c r="K27" s="8">
        <v>7078063.2692538435</v>
      </c>
      <c r="L27" s="8">
        <v>7.0780632692538434</v>
      </c>
      <c r="M27" s="4" t="s">
        <v>23</v>
      </c>
      <c r="N27" s="4" t="s">
        <v>140</v>
      </c>
      <c r="O27" s="38">
        <v>44075</v>
      </c>
      <c r="P27" s="4" t="s">
        <v>141</v>
      </c>
      <c r="Q27" s="4" t="s">
        <v>142</v>
      </c>
      <c r="R27" s="4"/>
    </row>
    <row r="28" spans="1:18" x14ac:dyDescent="0.25">
      <c r="A28" s="4" t="s">
        <v>113</v>
      </c>
      <c r="B28" s="4" t="s">
        <v>113</v>
      </c>
      <c r="C28" s="4" t="s">
        <v>114</v>
      </c>
      <c r="D28" s="4" t="s">
        <v>113</v>
      </c>
      <c r="E28" s="4" t="s">
        <v>20</v>
      </c>
      <c r="F28" s="4" t="s">
        <v>35</v>
      </c>
      <c r="G28" s="4" t="s">
        <v>36</v>
      </c>
      <c r="H28" s="4" t="s">
        <v>37</v>
      </c>
      <c r="I28" s="8">
        <v>25881820.000000004</v>
      </c>
      <c r="J28" s="8">
        <v>25.881820000000005</v>
      </c>
      <c r="K28" s="8">
        <v>22340629.205297507</v>
      </c>
      <c r="L28" s="8">
        <v>22.340629205297507</v>
      </c>
      <c r="M28" s="4" t="s">
        <v>38</v>
      </c>
      <c r="N28" s="4" t="s">
        <v>143</v>
      </c>
      <c r="O28" s="38">
        <v>43862</v>
      </c>
      <c r="P28" s="4" t="s">
        <v>144</v>
      </c>
      <c r="Q28" s="4" t="s">
        <v>145</v>
      </c>
      <c r="R28" s="4"/>
    </row>
    <row r="29" spans="1:18" x14ac:dyDescent="0.25">
      <c r="A29" s="4" t="s">
        <v>18</v>
      </c>
      <c r="B29" s="4" t="s">
        <v>84</v>
      </c>
      <c r="C29" s="4" t="s">
        <v>84</v>
      </c>
      <c r="D29" s="4" t="s">
        <v>18</v>
      </c>
      <c r="E29" s="4" t="s">
        <v>85</v>
      </c>
      <c r="F29" s="4" t="s">
        <v>146</v>
      </c>
      <c r="G29" s="4" t="s">
        <v>147</v>
      </c>
      <c r="H29" s="4" t="s">
        <v>148</v>
      </c>
      <c r="I29" s="8">
        <v>1500000</v>
      </c>
      <c r="J29" s="8">
        <v>1.5</v>
      </c>
      <c r="K29" s="8">
        <v>1294767.6712049714</v>
      </c>
      <c r="L29" s="8">
        <v>1.2947676712049714</v>
      </c>
      <c r="M29" s="4" t="s">
        <v>38</v>
      </c>
      <c r="N29" s="4" t="s">
        <v>149</v>
      </c>
      <c r="O29" s="38">
        <v>44075</v>
      </c>
      <c r="P29" s="4" t="s">
        <v>150</v>
      </c>
      <c r="Q29" s="4" t="s">
        <v>151</v>
      </c>
      <c r="R29" s="4"/>
    </row>
    <row r="30" spans="1:18" x14ac:dyDescent="0.25">
      <c r="A30" s="4" t="s">
        <v>152</v>
      </c>
      <c r="B30" s="4" t="s">
        <v>152</v>
      </c>
      <c r="C30" s="4" t="s">
        <v>153</v>
      </c>
      <c r="D30" s="4" t="s">
        <v>152</v>
      </c>
      <c r="E30" s="4" t="s">
        <v>20</v>
      </c>
      <c r="F30" s="4" t="s">
        <v>152</v>
      </c>
      <c r="G30" s="4" t="s">
        <v>21</v>
      </c>
      <c r="H30" s="4" t="s">
        <v>154</v>
      </c>
      <c r="I30" s="8">
        <v>2114469</v>
      </c>
      <c r="J30" s="8">
        <v>2.1144690000000002</v>
      </c>
      <c r="K30" s="8">
        <v>1825164.0686434032</v>
      </c>
      <c r="L30" s="8">
        <v>1.8251640686434032</v>
      </c>
      <c r="M30" s="4" t="s">
        <v>23</v>
      </c>
      <c r="N30" s="4" t="s">
        <v>155</v>
      </c>
      <c r="O30" s="38">
        <v>44075</v>
      </c>
      <c r="P30" s="4" t="s">
        <v>156</v>
      </c>
      <c r="Q30" s="4" t="s">
        <v>157</v>
      </c>
      <c r="R30" s="4"/>
    </row>
    <row r="31" spans="1:18" x14ac:dyDescent="0.25">
      <c r="A31" s="4" t="s">
        <v>152</v>
      </c>
      <c r="B31" s="4" t="s">
        <v>152</v>
      </c>
      <c r="C31" s="4" t="s">
        <v>153</v>
      </c>
      <c r="D31" s="4" t="s">
        <v>152</v>
      </c>
      <c r="E31" s="4" t="s">
        <v>20</v>
      </c>
      <c r="F31" s="4" t="s">
        <v>152</v>
      </c>
      <c r="G31" s="4" t="s">
        <v>21</v>
      </c>
      <c r="H31" s="4" t="s">
        <v>158</v>
      </c>
      <c r="I31" s="8">
        <v>2114469</v>
      </c>
      <c r="J31" s="8">
        <v>2.1144690000000002</v>
      </c>
      <c r="K31" s="8">
        <v>1825164.0686434032</v>
      </c>
      <c r="L31" s="8">
        <v>1.8251640686434032</v>
      </c>
      <c r="M31" s="4" t="s">
        <v>23</v>
      </c>
      <c r="N31" s="4" t="s">
        <v>159</v>
      </c>
      <c r="O31" s="38">
        <v>44075</v>
      </c>
      <c r="P31" s="4" t="s">
        <v>156</v>
      </c>
      <c r="Q31" s="4" t="s">
        <v>157</v>
      </c>
      <c r="R31" s="4"/>
    </row>
    <row r="32" spans="1:18" x14ac:dyDescent="0.25">
      <c r="A32" s="4" t="s">
        <v>152</v>
      </c>
      <c r="B32" s="4" t="s">
        <v>152</v>
      </c>
      <c r="C32" s="4" t="s">
        <v>153</v>
      </c>
      <c r="D32" s="4" t="s">
        <v>152</v>
      </c>
      <c r="E32" s="4" t="s">
        <v>20</v>
      </c>
      <c r="F32" s="4" t="s">
        <v>152</v>
      </c>
      <c r="G32" s="4" t="s">
        <v>27</v>
      </c>
      <c r="H32" s="4" t="s">
        <v>160</v>
      </c>
      <c r="I32" s="8">
        <v>704823</v>
      </c>
      <c r="J32" s="8">
        <v>0.70482299999999998</v>
      </c>
      <c r="K32" s="8">
        <v>608388.02288113441</v>
      </c>
      <c r="L32" s="8">
        <v>0.60838802288113436</v>
      </c>
      <c r="M32" s="4" t="s">
        <v>23</v>
      </c>
      <c r="N32" s="4" t="s">
        <v>161</v>
      </c>
      <c r="O32" s="38">
        <v>44075</v>
      </c>
      <c r="P32" s="4" t="s">
        <v>162</v>
      </c>
      <c r="Q32" s="9" t="s">
        <v>163</v>
      </c>
      <c r="R32" s="4"/>
    </row>
    <row r="33" spans="1:18" x14ac:dyDescent="0.25">
      <c r="A33" s="4" t="s">
        <v>59</v>
      </c>
      <c r="B33" s="4" t="s">
        <v>59</v>
      </c>
      <c r="C33" s="4" t="s">
        <v>164</v>
      </c>
      <c r="D33" s="4" t="s">
        <v>59</v>
      </c>
      <c r="E33" s="4" t="s">
        <v>20</v>
      </c>
      <c r="F33" s="4" t="s">
        <v>113</v>
      </c>
      <c r="G33" s="4" t="s">
        <v>21</v>
      </c>
      <c r="H33" s="4" t="s">
        <v>165</v>
      </c>
      <c r="I33" s="8">
        <v>88135.801636939999</v>
      </c>
      <c r="J33" s="8">
        <v>8.813580163694E-2</v>
      </c>
      <c r="K33" s="8">
        <v>76076.924423496079</v>
      </c>
      <c r="L33" s="8">
        <v>7.6076924423496076E-2</v>
      </c>
      <c r="M33" s="4" t="s">
        <v>23</v>
      </c>
      <c r="N33" s="4" t="s">
        <v>166</v>
      </c>
      <c r="O33" s="38">
        <v>43891</v>
      </c>
      <c r="P33" s="4" t="s">
        <v>167</v>
      </c>
      <c r="Q33" s="4" t="s">
        <v>168</v>
      </c>
      <c r="R33" s="4"/>
    </row>
    <row r="34" spans="1:18" x14ac:dyDescent="0.25">
      <c r="A34" s="4" t="s">
        <v>113</v>
      </c>
      <c r="B34" s="4" t="s">
        <v>113</v>
      </c>
      <c r="C34" s="4" t="s">
        <v>169</v>
      </c>
      <c r="D34" s="4" t="s">
        <v>113</v>
      </c>
      <c r="E34" s="4" t="s">
        <v>20</v>
      </c>
      <c r="F34" s="4" t="s">
        <v>113</v>
      </c>
      <c r="G34" s="4" t="s">
        <v>21</v>
      </c>
      <c r="H34" s="4" t="s">
        <v>165</v>
      </c>
      <c r="I34" s="8">
        <v>388941.63823200006</v>
      </c>
      <c r="J34" s="8">
        <v>0.38894163823200006</v>
      </c>
      <c r="K34" s="8">
        <v>335726.03944552882</v>
      </c>
      <c r="L34" s="8">
        <v>0.33572603944552881</v>
      </c>
      <c r="M34" s="4" t="s">
        <v>23</v>
      </c>
      <c r="N34" s="4" t="s">
        <v>170</v>
      </c>
      <c r="O34" s="38">
        <v>43922</v>
      </c>
      <c r="P34" s="4" t="s">
        <v>171</v>
      </c>
      <c r="Q34" s="4" t="s">
        <v>171</v>
      </c>
      <c r="R34" s="4"/>
    </row>
    <row r="35" spans="1:18" x14ac:dyDescent="0.25">
      <c r="A35" s="4" t="s">
        <v>113</v>
      </c>
      <c r="B35" s="4" t="s">
        <v>113</v>
      </c>
      <c r="C35" s="4" t="s">
        <v>169</v>
      </c>
      <c r="D35" s="4" t="s">
        <v>113</v>
      </c>
      <c r="E35" s="4" t="s">
        <v>20</v>
      </c>
      <c r="F35" s="4" t="s">
        <v>113</v>
      </c>
      <c r="G35" s="4" t="s">
        <v>21</v>
      </c>
      <c r="H35" s="4" t="s">
        <v>165</v>
      </c>
      <c r="I35" s="8">
        <v>836201.48737900006</v>
      </c>
      <c r="J35" s="8">
        <v>0.83620148737900002</v>
      </c>
      <c r="K35" s="8">
        <v>721791.10164789413</v>
      </c>
      <c r="L35" s="8">
        <v>0.72179110164789417</v>
      </c>
      <c r="M35" s="4" t="s">
        <v>23</v>
      </c>
      <c r="N35" s="4" t="s">
        <v>172</v>
      </c>
      <c r="O35" s="38">
        <v>43922</v>
      </c>
      <c r="P35" s="4" t="s">
        <v>171</v>
      </c>
      <c r="Q35" s="4" t="s">
        <v>171</v>
      </c>
      <c r="R35" s="4"/>
    </row>
    <row r="36" spans="1:18" x14ac:dyDescent="0.25">
      <c r="A36" s="4" t="s">
        <v>42</v>
      </c>
      <c r="B36" s="4" t="s">
        <v>44</v>
      </c>
      <c r="C36" s="4" t="s">
        <v>173</v>
      </c>
      <c r="D36" s="4" t="s">
        <v>44</v>
      </c>
      <c r="E36" s="4" t="s">
        <v>20</v>
      </c>
      <c r="F36" s="4" t="s">
        <v>44</v>
      </c>
      <c r="G36" s="4" t="s">
        <v>27</v>
      </c>
      <c r="H36" s="4" t="s">
        <v>174</v>
      </c>
      <c r="I36" s="8">
        <v>347552700</v>
      </c>
      <c r="J36" s="8">
        <v>347.55270000000002</v>
      </c>
      <c r="K36" s="8">
        <v>300000000.00000006</v>
      </c>
      <c r="L36" s="8">
        <v>300.00000000000006</v>
      </c>
      <c r="M36" s="4" t="s">
        <v>23</v>
      </c>
      <c r="N36" s="4" t="s">
        <v>175</v>
      </c>
      <c r="O36" s="38">
        <v>44044</v>
      </c>
      <c r="P36" s="4" t="s">
        <v>176</v>
      </c>
      <c r="Q36" s="4" t="s">
        <v>177</v>
      </c>
      <c r="R36" s="4"/>
    </row>
    <row r="37" spans="1:18" x14ac:dyDescent="0.25">
      <c r="A37" s="4" t="s">
        <v>18</v>
      </c>
      <c r="B37" s="4" t="s">
        <v>18</v>
      </c>
      <c r="C37" s="4" t="s">
        <v>178</v>
      </c>
      <c r="D37" s="4" t="s">
        <v>18</v>
      </c>
      <c r="E37" s="4" t="s">
        <v>20</v>
      </c>
      <c r="F37" s="4" t="s">
        <v>179</v>
      </c>
      <c r="G37" s="4" t="s">
        <v>27</v>
      </c>
      <c r="H37" s="4" t="s">
        <v>180</v>
      </c>
      <c r="I37" s="8">
        <v>454310546</v>
      </c>
      <c r="J37" s="8">
        <v>454.31054599999999</v>
      </c>
      <c r="K37" s="8">
        <v>392151071.76551938</v>
      </c>
      <c r="L37" s="8">
        <v>392.15107176551936</v>
      </c>
      <c r="M37" s="4" t="s">
        <v>23</v>
      </c>
      <c r="N37" s="4" t="s">
        <v>181</v>
      </c>
      <c r="O37" s="38">
        <v>44136</v>
      </c>
      <c r="P37" s="4" t="s">
        <v>182</v>
      </c>
      <c r="Q37" s="4" t="s">
        <v>183</v>
      </c>
      <c r="R37" s="4"/>
    </row>
    <row r="38" spans="1:18" x14ac:dyDescent="0.25">
      <c r="A38" s="4" t="s">
        <v>18</v>
      </c>
      <c r="B38" s="4" t="s">
        <v>18</v>
      </c>
      <c r="C38" s="4" t="s">
        <v>178</v>
      </c>
      <c r="D38" s="4" t="s">
        <v>18</v>
      </c>
      <c r="E38" s="4" t="s">
        <v>20</v>
      </c>
      <c r="F38" s="4" t="s">
        <v>179</v>
      </c>
      <c r="G38" s="4" t="s">
        <v>27</v>
      </c>
      <c r="H38" s="4" t="s">
        <v>180</v>
      </c>
      <c r="I38" s="11">
        <v>85304775</v>
      </c>
      <c r="J38" s="15">
        <v>85.304775000000006</v>
      </c>
      <c r="K38" s="11">
        <v>73633243.246276051</v>
      </c>
      <c r="L38" s="11">
        <v>73.633243246276052</v>
      </c>
      <c r="M38" s="4" t="s">
        <v>23</v>
      </c>
      <c r="N38" s="4" t="s">
        <v>184</v>
      </c>
      <c r="O38" s="38">
        <v>44044</v>
      </c>
      <c r="P38" s="4" t="s">
        <v>185</v>
      </c>
      <c r="Q38" s="4" t="s">
        <v>186</v>
      </c>
      <c r="R38" s="4"/>
    </row>
    <row r="39" spans="1:18" x14ac:dyDescent="0.25">
      <c r="A39" s="4" t="s">
        <v>113</v>
      </c>
      <c r="B39" s="4" t="s">
        <v>113</v>
      </c>
      <c r="C39" s="4" t="s">
        <v>114</v>
      </c>
      <c r="D39" s="4" t="s">
        <v>113</v>
      </c>
      <c r="E39" s="4" t="s">
        <v>20</v>
      </c>
      <c r="F39" s="4" t="s">
        <v>35</v>
      </c>
      <c r="G39" s="4" t="s">
        <v>36</v>
      </c>
      <c r="H39" s="4" t="s">
        <v>37</v>
      </c>
      <c r="I39" s="8">
        <v>25881820.000000004</v>
      </c>
      <c r="J39" s="8">
        <v>25.881820000000005</v>
      </c>
      <c r="K39" s="8">
        <v>22340629.205297507</v>
      </c>
      <c r="L39" s="8">
        <v>22.340629205297507</v>
      </c>
      <c r="M39" s="4" t="s">
        <v>38</v>
      </c>
      <c r="N39" s="4" t="s">
        <v>187</v>
      </c>
      <c r="O39" s="38">
        <v>43891</v>
      </c>
      <c r="P39" s="4" t="s">
        <v>188</v>
      </c>
      <c r="Q39" s="4" t="s">
        <v>189</v>
      </c>
      <c r="R39" s="4"/>
    </row>
    <row r="40" spans="1:18" x14ac:dyDescent="0.25">
      <c r="A40" s="4" t="s">
        <v>42</v>
      </c>
      <c r="B40" s="4" t="s">
        <v>42</v>
      </c>
      <c r="C40" s="4" t="s">
        <v>43</v>
      </c>
      <c r="D40" s="4" t="s">
        <v>42</v>
      </c>
      <c r="E40" s="4" t="s">
        <v>20</v>
      </c>
      <c r="F40" s="4" t="s">
        <v>44</v>
      </c>
      <c r="G40" s="4" t="s">
        <v>27</v>
      </c>
      <c r="H40" s="4" t="s">
        <v>190</v>
      </c>
      <c r="I40" s="8">
        <v>115850900</v>
      </c>
      <c r="J40" s="8">
        <v>115.8509</v>
      </c>
      <c r="K40" s="8">
        <v>100000000.00000001</v>
      </c>
      <c r="L40" s="8">
        <v>100.00000000000001</v>
      </c>
      <c r="M40" s="4" t="s">
        <v>23</v>
      </c>
      <c r="N40" s="4" t="s">
        <v>191</v>
      </c>
      <c r="O40" s="38">
        <v>43983</v>
      </c>
      <c r="P40" s="4" t="s">
        <v>192</v>
      </c>
      <c r="Q40" s="4" t="s">
        <v>193</v>
      </c>
      <c r="R40" s="4"/>
    </row>
    <row r="41" spans="1:18" x14ac:dyDescent="0.25">
      <c r="A41" s="4" t="s">
        <v>42</v>
      </c>
      <c r="B41" s="4" t="s">
        <v>44</v>
      </c>
      <c r="C41" s="4" t="s">
        <v>194</v>
      </c>
      <c r="D41" s="4" t="s">
        <v>44</v>
      </c>
      <c r="E41" s="4" t="s">
        <v>20</v>
      </c>
      <c r="F41" s="4" t="s">
        <v>44</v>
      </c>
      <c r="G41" s="4" t="s">
        <v>27</v>
      </c>
      <c r="H41" s="4" t="s">
        <v>190</v>
      </c>
      <c r="I41" s="8">
        <v>434440875</v>
      </c>
      <c r="J41" s="8">
        <v>434.44087500000001</v>
      </c>
      <c r="K41" s="8">
        <v>375000000.00000006</v>
      </c>
      <c r="L41" s="8">
        <v>375.00000000000006</v>
      </c>
      <c r="M41" s="4" t="s">
        <v>23</v>
      </c>
      <c r="N41" s="4" t="s">
        <v>195</v>
      </c>
      <c r="O41" s="38">
        <v>44075</v>
      </c>
      <c r="P41" s="4" t="s">
        <v>196</v>
      </c>
      <c r="Q41" s="4" t="s">
        <v>197</v>
      </c>
      <c r="R41" s="4"/>
    </row>
    <row r="42" spans="1:18" x14ac:dyDescent="0.25">
      <c r="A42" s="4" t="s">
        <v>37</v>
      </c>
      <c r="B42" s="4" t="s">
        <v>37</v>
      </c>
      <c r="C42" s="4" t="s">
        <v>37</v>
      </c>
      <c r="D42" s="4" t="s">
        <v>37</v>
      </c>
      <c r="E42" s="4" t="s">
        <v>37</v>
      </c>
      <c r="F42" s="4" t="s">
        <v>113</v>
      </c>
      <c r="G42" s="4" t="s">
        <v>21</v>
      </c>
      <c r="H42" s="4" t="s">
        <v>165</v>
      </c>
      <c r="I42" s="8">
        <v>1100000</v>
      </c>
      <c r="J42" s="8">
        <v>1.1000000000000001</v>
      </c>
      <c r="K42" s="8">
        <v>949496.29221697908</v>
      </c>
      <c r="L42" s="8">
        <v>0.94949629221697907</v>
      </c>
      <c r="M42" s="4" t="s">
        <v>61</v>
      </c>
      <c r="N42" s="4" t="s">
        <v>198</v>
      </c>
      <c r="O42" s="38">
        <v>43922</v>
      </c>
      <c r="P42" s="4" t="s">
        <v>199</v>
      </c>
      <c r="Q42" s="9" t="s">
        <v>200</v>
      </c>
      <c r="R42" s="4"/>
    </row>
    <row r="43" spans="1:18" x14ac:dyDescent="0.25">
      <c r="A43" s="4" t="s">
        <v>18</v>
      </c>
      <c r="B43" s="4" t="s">
        <v>18</v>
      </c>
      <c r="C43" s="4" t="s">
        <v>54</v>
      </c>
      <c r="D43" s="4" t="s">
        <v>18</v>
      </c>
      <c r="E43" s="4" t="s">
        <v>20</v>
      </c>
      <c r="F43" s="4" t="s">
        <v>18</v>
      </c>
      <c r="G43" s="4" t="s">
        <v>27</v>
      </c>
      <c r="H43" s="4" t="s">
        <v>55</v>
      </c>
      <c r="I43" s="8">
        <v>23000000</v>
      </c>
      <c r="J43" s="8">
        <v>23</v>
      </c>
      <c r="K43" s="8">
        <v>19853104.291809563</v>
      </c>
      <c r="L43" s="8">
        <v>19.853104291809561</v>
      </c>
      <c r="M43" s="4" t="s">
        <v>23</v>
      </c>
      <c r="N43" s="4" t="s">
        <v>201</v>
      </c>
      <c r="O43" s="38">
        <v>44166</v>
      </c>
      <c r="P43" s="4" t="s">
        <v>185</v>
      </c>
      <c r="Q43" s="4" t="s">
        <v>202</v>
      </c>
      <c r="R43" s="4"/>
    </row>
    <row r="44" spans="1:18" x14ac:dyDescent="0.25">
      <c r="A44" s="4" t="s">
        <v>37</v>
      </c>
      <c r="B44" s="4" t="s">
        <v>37</v>
      </c>
      <c r="C44" s="4" t="s">
        <v>37</v>
      </c>
      <c r="D44" s="4" t="s">
        <v>37</v>
      </c>
      <c r="E44" s="4" t="s">
        <v>37</v>
      </c>
      <c r="F44" s="4" t="s">
        <v>203</v>
      </c>
      <c r="G44" s="4" t="s">
        <v>27</v>
      </c>
      <c r="H44" s="4" t="s">
        <v>204</v>
      </c>
      <c r="I44" s="8">
        <v>5000000</v>
      </c>
      <c r="J44" s="8">
        <v>5</v>
      </c>
      <c r="K44" s="8">
        <v>4315892.2373499051</v>
      </c>
      <c r="L44" s="8">
        <v>4.3158922373499049</v>
      </c>
      <c r="M44" s="4" t="s">
        <v>61</v>
      </c>
      <c r="N44" s="4" t="s">
        <v>205</v>
      </c>
      <c r="O44" s="38">
        <v>44166</v>
      </c>
      <c r="P44" s="4" t="s">
        <v>206</v>
      </c>
      <c r="Q44" s="4" t="s">
        <v>207</v>
      </c>
      <c r="R44" s="4"/>
    </row>
    <row r="45" spans="1:18" x14ac:dyDescent="0.25">
      <c r="A45" s="4" t="s">
        <v>37</v>
      </c>
      <c r="B45" s="4" t="s">
        <v>37</v>
      </c>
      <c r="C45" s="4" t="s">
        <v>37</v>
      </c>
      <c r="D45" s="4" t="s">
        <v>37</v>
      </c>
      <c r="E45" s="4" t="s">
        <v>37</v>
      </c>
      <c r="F45" s="4" t="s">
        <v>59</v>
      </c>
      <c r="G45" s="4" t="s">
        <v>27</v>
      </c>
      <c r="H45" s="4" t="s">
        <v>60</v>
      </c>
      <c r="I45" s="8">
        <v>258500000</v>
      </c>
      <c r="J45" s="8">
        <v>258.5</v>
      </c>
      <c r="K45" s="8">
        <v>223131628.67099008</v>
      </c>
      <c r="L45" s="8">
        <v>223.13162867099007</v>
      </c>
      <c r="M45" s="4" t="s">
        <v>61</v>
      </c>
      <c r="N45" s="4" t="s">
        <v>208</v>
      </c>
      <c r="O45" s="38">
        <v>44136</v>
      </c>
      <c r="P45" s="4" t="s">
        <v>209</v>
      </c>
      <c r="Q45" s="4" t="s">
        <v>210</v>
      </c>
      <c r="R45" s="4"/>
    </row>
    <row r="46" spans="1:18" x14ac:dyDescent="0.25">
      <c r="A46" s="4" t="s">
        <v>211</v>
      </c>
      <c r="B46" s="4" t="s">
        <v>35</v>
      </c>
      <c r="C46" s="4" t="s">
        <v>212</v>
      </c>
      <c r="D46" s="4" t="s">
        <v>35</v>
      </c>
      <c r="E46" s="4" t="s">
        <v>20</v>
      </c>
      <c r="F46" s="4" t="s">
        <v>35</v>
      </c>
      <c r="G46" s="4" t="s">
        <v>36</v>
      </c>
      <c r="H46" s="4" t="s">
        <v>37</v>
      </c>
      <c r="I46" s="8">
        <v>21545000</v>
      </c>
      <c r="J46" s="8">
        <v>21.545000000000002</v>
      </c>
      <c r="K46" s="8">
        <v>18597179.650740739</v>
      </c>
      <c r="L46" s="8">
        <v>18.597179650740738</v>
      </c>
      <c r="M46" s="4" t="s">
        <v>38</v>
      </c>
      <c r="N46" s="4" t="s">
        <v>213</v>
      </c>
      <c r="O46" s="38">
        <v>44228</v>
      </c>
      <c r="P46" s="4" t="s">
        <v>214</v>
      </c>
      <c r="Q46" s="4" t="s">
        <v>215</v>
      </c>
      <c r="R46" s="4"/>
    </row>
    <row r="47" spans="1:18" x14ac:dyDescent="0.25">
      <c r="A47" s="4" t="s">
        <v>42</v>
      </c>
      <c r="B47" s="4" t="s">
        <v>44</v>
      </c>
      <c r="C47" s="4" t="s">
        <v>216</v>
      </c>
      <c r="D47" s="4" t="s">
        <v>44</v>
      </c>
      <c r="E47" s="4" t="s">
        <v>20</v>
      </c>
      <c r="F47" s="4" t="s">
        <v>35</v>
      </c>
      <c r="G47" s="4" t="s">
        <v>36</v>
      </c>
      <c r="H47" s="4" t="s">
        <v>37</v>
      </c>
      <c r="I47" s="8">
        <v>139021080</v>
      </c>
      <c r="J47" s="8">
        <v>139.02108000000001</v>
      </c>
      <c r="K47" s="8">
        <v>120000000.00000001</v>
      </c>
      <c r="L47" s="8">
        <v>120.00000000000001</v>
      </c>
      <c r="M47" s="4" t="s">
        <v>38</v>
      </c>
      <c r="N47" s="4" t="s">
        <v>217</v>
      </c>
      <c r="O47" s="38">
        <v>44228</v>
      </c>
      <c r="P47" s="9" t="s">
        <v>218</v>
      </c>
      <c r="Q47" s="4" t="s">
        <v>215</v>
      </c>
      <c r="R47" s="4"/>
    </row>
    <row r="48" spans="1:18" x14ac:dyDescent="0.25">
      <c r="A48" s="4" t="s">
        <v>37</v>
      </c>
      <c r="B48" s="4" t="s">
        <v>37</v>
      </c>
      <c r="C48" s="4" t="s">
        <v>37</v>
      </c>
      <c r="D48" s="4" t="s">
        <v>37</v>
      </c>
      <c r="E48" s="4" t="s">
        <v>37</v>
      </c>
      <c r="F48" s="4" t="s">
        <v>146</v>
      </c>
      <c r="G48" s="4" t="s">
        <v>27</v>
      </c>
      <c r="H48" s="4" t="s">
        <v>219</v>
      </c>
      <c r="I48" s="8">
        <v>10000000</v>
      </c>
      <c r="J48" s="8">
        <v>10</v>
      </c>
      <c r="K48" s="8">
        <v>8631784.4746998101</v>
      </c>
      <c r="L48" s="8">
        <v>8.6317844746998098</v>
      </c>
      <c r="M48" s="4" t="s">
        <v>61</v>
      </c>
      <c r="N48" s="4" t="s">
        <v>220</v>
      </c>
      <c r="O48" s="38">
        <v>44166</v>
      </c>
      <c r="P48" s="4" t="s">
        <v>221</v>
      </c>
      <c r="Q48" s="4" t="s">
        <v>222</v>
      </c>
      <c r="R48" s="4"/>
    </row>
    <row r="49" spans="1:18" x14ac:dyDescent="0.25">
      <c r="A49" s="4" t="s">
        <v>113</v>
      </c>
      <c r="B49" s="4" t="s">
        <v>113</v>
      </c>
      <c r="C49" s="4" t="s">
        <v>114</v>
      </c>
      <c r="D49" s="4" t="s">
        <v>113</v>
      </c>
      <c r="E49" s="4" t="s">
        <v>20</v>
      </c>
      <c r="F49" s="4" t="s">
        <v>35</v>
      </c>
      <c r="G49" s="4" t="s">
        <v>36</v>
      </c>
      <c r="H49" s="4" t="s">
        <v>37</v>
      </c>
      <c r="I49" s="8">
        <v>271759110</v>
      </c>
      <c r="J49" s="8">
        <v>271.75911000000002</v>
      </c>
      <c r="K49" s="8">
        <v>234576606.65562376</v>
      </c>
      <c r="L49" s="8">
        <v>234.57660665562378</v>
      </c>
      <c r="M49" s="4" t="s">
        <v>38</v>
      </c>
      <c r="N49" s="4" t="s">
        <v>223</v>
      </c>
      <c r="O49" s="38">
        <v>43891</v>
      </c>
      <c r="P49" s="4" t="s">
        <v>224</v>
      </c>
      <c r="Q49" s="4" t="s">
        <v>225</v>
      </c>
      <c r="R49" s="4"/>
    </row>
    <row r="50" spans="1:18" x14ac:dyDescent="0.25">
      <c r="A50" s="4" t="s">
        <v>18</v>
      </c>
      <c r="B50" s="4" t="s">
        <v>84</v>
      </c>
      <c r="C50" s="4" t="s">
        <v>84</v>
      </c>
      <c r="D50" s="4" t="s">
        <v>18</v>
      </c>
      <c r="E50" s="4" t="s">
        <v>85</v>
      </c>
      <c r="F50" s="4" t="s">
        <v>203</v>
      </c>
      <c r="G50" s="4" t="s">
        <v>27</v>
      </c>
      <c r="H50" s="4" t="s">
        <v>204</v>
      </c>
      <c r="I50" s="8">
        <v>4019427</v>
      </c>
      <c r="J50" s="8">
        <v>4.0194270000000003</v>
      </c>
      <c r="K50" s="8">
        <v>3469482.7575789234</v>
      </c>
      <c r="L50" s="8">
        <v>3.4694827575789233</v>
      </c>
      <c r="M50" s="4" t="s">
        <v>23</v>
      </c>
      <c r="N50" s="4" t="s">
        <v>226</v>
      </c>
      <c r="O50" s="38">
        <v>43922</v>
      </c>
      <c r="P50" s="4" t="s">
        <v>227</v>
      </c>
      <c r="Q50" s="4" t="s">
        <v>228</v>
      </c>
      <c r="R50" s="4"/>
    </row>
    <row r="51" spans="1:18" x14ac:dyDescent="0.25">
      <c r="A51" s="4" t="s">
        <v>229</v>
      </c>
      <c r="B51" s="4" t="s">
        <v>229</v>
      </c>
      <c r="C51" s="4" t="s">
        <v>230</v>
      </c>
      <c r="D51" s="4" t="s">
        <v>229</v>
      </c>
      <c r="E51" s="4" t="s">
        <v>20</v>
      </c>
      <c r="F51" s="4" t="s">
        <v>18</v>
      </c>
      <c r="G51" s="4" t="s">
        <v>27</v>
      </c>
      <c r="H51" s="4" t="s">
        <v>231</v>
      </c>
      <c r="I51" s="8">
        <v>15000000</v>
      </c>
      <c r="J51" s="8">
        <v>15</v>
      </c>
      <c r="K51" s="8">
        <v>12947676.712049715</v>
      </c>
      <c r="L51" s="8">
        <v>12.947676712049715</v>
      </c>
      <c r="M51" s="4" t="s">
        <v>23</v>
      </c>
      <c r="N51" s="4" t="s">
        <v>232</v>
      </c>
      <c r="O51" s="38">
        <v>44075</v>
      </c>
      <c r="P51" s="4" t="s">
        <v>233</v>
      </c>
      <c r="Q51" s="4" t="s">
        <v>234</v>
      </c>
      <c r="R51" s="4"/>
    </row>
    <row r="52" spans="1:18" x14ac:dyDescent="0.25">
      <c r="A52" s="4" t="s">
        <v>37</v>
      </c>
      <c r="B52" s="4" t="s">
        <v>37</v>
      </c>
      <c r="C52" s="4" t="s">
        <v>37</v>
      </c>
      <c r="D52" s="4" t="s">
        <v>37</v>
      </c>
      <c r="E52" s="4" t="s">
        <v>37</v>
      </c>
      <c r="F52" s="4" t="s">
        <v>18</v>
      </c>
      <c r="G52" s="4" t="s">
        <v>27</v>
      </c>
      <c r="H52" s="4" t="s">
        <v>86</v>
      </c>
      <c r="I52" s="8">
        <v>5300000</v>
      </c>
      <c r="J52" s="8">
        <v>5.3</v>
      </c>
      <c r="K52" s="8">
        <v>4574845.7715908987</v>
      </c>
      <c r="L52" s="8">
        <v>4.5748457715908986</v>
      </c>
      <c r="M52" s="4" t="s">
        <v>61</v>
      </c>
      <c r="N52" s="4" t="s">
        <v>235</v>
      </c>
      <c r="O52" s="38">
        <v>43952</v>
      </c>
      <c r="P52" s="4" t="s">
        <v>236</v>
      </c>
      <c r="Q52" s="4" t="s">
        <v>237</v>
      </c>
      <c r="R52" s="4"/>
    </row>
    <row r="53" spans="1:18" x14ac:dyDescent="0.25">
      <c r="A53" s="4" t="s">
        <v>18</v>
      </c>
      <c r="B53" s="4" t="s">
        <v>18</v>
      </c>
      <c r="C53" s="4" t="s">
        <v>238</v>
      </c>
      <c r="D53" s="4" t="s">
        <v>18</v>
      </c>
      <c r="E53" s="4" t="s">
        <v>20</v>
      </c>
      <c r="F53" s="4" t="s">
        <v>18</v>
      </c>
      <c r="G53" s="4" t="s">
        <v>27</v>
      </c>
      <c r="H53" s="4" t="s">
        <v>86</v>
      </c>
      <c r="I53" s="8">
        <v>71000000</v>
      </c>
      <c r="J53" s="8">
        <v>71</v>
      </c>
      <c r="K53" s="8">
        <v>61285669.770368651</v>
      </c>
      <c r="L53" s="8">
        <v>61.285669770368649</v>
      </c>
      <c r="M53" s="4" t="s">
        <v>23</v>
      </c>
      <c r="N53" s="4" t="s">
        <v>239</v>
      </c>
      <c r="O53" s="38">
        <v>43983</v>
      </c>
      <c r="P53" s="4" t="s">
        <v>240</v>
      </c>
      <c r="Q53" s="4" t="s">
        <v>241</v>
      </c>
      <c r="R53" s="4"/>
    </row>
    <row r="54" spans="1:18" x14ac:dyDescent="0.25">
      <c r="A54" s="4" t="s">
        <v>18</v>
      </c>
      <c r="B54" s="4" t="s">
        <v>242</v>
      </c>
      <c r="C54" s="4" t="s">
        <v>242</v>
      </c>
      <c r="D54" s="4" t="s">
        <v>18</v>
      </c>
      <c r="E54" s="4" t="s">
        <v>85</v>
      </c>
      <c r="F54" s="4" t="s">
        <v>18</v>
      </c>
      <c r="G54" s="4" t="s">
        <v>27</v>
      </c>
      <c r="H54" s="4" t="s">
        <v>28</v>
      </c>
      <c r="I54" s="8">
        <v>1000000</v>
      </c>
      <c r="J54" s="8">
        <v>1</v>
      </c>
      <c r="K54" s="8">
        <v>863178.44746998092</v>
      </c>
      <c r="L54" s="8">
        <v>0.86317844746998096</v>
      </c>
      <c r="M54" s="4" t="s">
        <v>23</v>
      </c>
      <c r="N54" s="4" t="s">
        <v>243</v>
      </c>
      <c r="O54" s="38">
        <v>44136</v>
      </c>
      <c r="P54" s="4" t="s">
        <v>244</v>
      </c>
      <c r="Q54" s="4" t="s">
        <v>245</v>
      </c>
      <c r="R54" s="4"/>
    </row>
    <row r="55" spans="1:18" x14ac:dyDescent="0.25">
      <c r="A55" s="4" t="s">
        <v>246</v>
      </c>
      <c r="B55" s="4" t="s">
        <v>246</v>
      </c>
      <c r="C55" s="4" t="s">
        <v>247</v>
      </c>
      <c r="D55" s="4" t="s">
        <v>246</v>
      </c>
      <c r="E55" s="4" t="s">
        <v>20</v>
      </c>
      <c r="F55" s="4" t="s">
        <v>44</v>
      </c>
      <c r="G55" s="4" t="s">
        <v>27</v>
      </c>
      <c r="H55" s="4" t="s">
        <v>190</v>
      </c>
      <c r="I55" s="8">
        <v>250000000</v>
      </c>
      <c r="J55" s="8">
        <v>250</v>
      </c>
      <c r="K55" s="8">
        <v>215794611.86749524</v>
      </c>
      <c r="L55" s="8">
        <v>215.79461186749523</v>
      </c>
      <c r="M55" s="4" t="s">
        <v>23</v>
      </c>
      <c r="N55" s="4" t="s">
        <v>248</v>
      </c>
      <c r="O55" s="38">
        <v>43983</v>
      </c>
      <c r="P55" s="4" t="s">
        <v>249</v>
      </c>
      <c r="Q55" s="4" t="s">
        <v>250</v>
      </c>
      <c r="R55" s="4"/>
    </row>
    <row r="56" spans="1:18" x14ac:dyDescent="0.25">
      <c r="A56" s="4" t="s">
        <v>49</v>
      </c>
      <c r="B56" s="4" t="s">
        <v>49</v>
      </c>
      <c r="C56" s="4" t="s">
        <v>251</v>
      </c>
      <c r="D56" s="4" t="s">
        <v>49</v>
      </c>
      <c r="E56" s="4" t="s">
        <v>147</v>
      </c>
      <c r="F56" s="4" t="s">
        <v>49</v>
      </c>
      <c r="G56" s="4" t="s">
        <v>27</v>
      </c>
      <c r="H56" s="4" t="s">
        <v>91</v>
      </c>
      <c r="I56" s="8">
        <v>375226</v>
      </c>
      <c r="J56" s="8">
        <v>0.375226</v>
      </c>
      <c r="K56" s="8">
        <v>323886.99613037106</v>
      </c>
      <c r="L56" s="8">
        <v>0.32388699613037109</v>
      </c>
      <c r="M56" s="4" t="s">
        <v>23</v>
      </c>
      <c r="N56" s="4" t="s">
        <v>252</v>
      </c>
      <c r="O56" s="38">
        <v>43952</v>
      </c>
      <c r="P56" s="4" t="s">
        <v>253</v>
      </c>
      <c r="Q56" s="4" t="s">
        <v>254</v>
      </c>
      <c r="R56" s="4"/>
    </row>
    <row r="57" spans="1:18" x14ac:dyDescent="0.25">
      <c r="A57" s="4" t="s">
        <v>49</v>
      </c>
      <c r="B57" s="4" t="s">
        <v>49</v>
      </c>
      <c r="C57" s="4" t="s">
        <v>79</v>
      </c>
      <c r="D57" s="4" t="s">
        <v>49</v>
      </c>
      <c r="E57" s="4" t="s">
        <v>20</v>
      </c>
      <c r="F57" s="4" t="s">
        <v>49</v>
      </c>
      <c r="G57" s="4" t="s">
        <v>27</v>
      </c>
      <c r="H57" s="4" t="s">
        <v>91</v>
      </c>
      <c r="I57" s="8">
        <v>129828196</v>
      </c>
      <c r="J57" s="8">
        <v>129.82819599999999</v>
      </c>
      <c r="K57" s="8">
        <v>112064900.66110839</v>
      </c>
      <c r="L57" s="8">
        <v>112.0649006611084</v>
      </c>
      <c r="M57" s="4" t="s">
        <v>23</v>
      </c>
      <c r="N57" s="4" t="s">
        <v>255</v>
      </c>
      <c r="O57" s="38">
        <v>44105</v>
      </c>
      <c r="P57" s="4" t="s">
        <v>256</v>
      </c>
      <c r="Q57" s="4" t="s">
        <v>257</v>
      </c>
      <c r="R57" s="4"/>
    </row>
    <row r="58" spans="1:18" x14ac:dyDescent="0.25">
      <c r="A58" s="4" t="s">
        <v>113</v>
      </c>
      <c r="B58" s="4" t="s">
        <v>113</v>
      </c>
      <c r="C58" s="4" t="s">
        <v>258</v>
      </c>
      <c r="D58" s="4" t="s">
        <v>113</v>
      </c>
      <c r="E58" s="4" t="s">
        <v>20</v>
      </c>
      <c r="F58" s="4" t="s">
        <v>113</v>
      </c>
      <c r="G58" s="4" t="s">
        <v>21</v>
      </c>
      <c r="H58" s="4" t="s">
        <v>165</v>
      </c>
      <c r="I58" s="8">
        <v>2847000.2</v>
      </c>
      <c r="J58" s="8">
        <v>2.8470002000000001</v>
      </c>
      <c r="K58" s="8">
        <v>2457469.2125827256</v>
      </c>
      <c r="L58" s="8">
        <v>2.4574692125827258</v>
      </c>
      <c r="M58" s="4" t="s">
        <v>23</v>
      </c>
      <c r="N58" s="4" t="s">
        <v>259</v>
      </c>
      <c r="O58" s="38">
        <v>43891</v>
      </c>
      <c r="P58" s="4" t="s">
        <v>260</v>
      </c>
      <c r="Q58" s="4" t="s">
        <v>261</v>
      </c>
      <c r="R58" s="4"/>
    </row>
    <row r="59" spans="1:18" x14ac:dyDescent="0.25">
      <c r="A59" s="4" t="s">
        <v>37</v>
      </c>
      <c r="B59" s="4" t="s">
        <v>37</v>
      </c>
      <c r="C59" s="4" t="s">
        <v>37</v>
      </c>
      <c r="D59" s="4" t="s">
        <v>37</v>
      </c>
      <c r="E59" s="4" t="s">
        <v>37</v>
      </c>
      <c r="F59" s="4" t="s">
        <v>44</v>
      </c>
      <c r="G59" s="4" t="s">
        <v>27</v>
      </c>
      <c r="H59" s="4" t="s">
        <v>45</v>
      </c>
      <c r="I59" s="8">
        <v>7000000</v>
      </c>
      <c r="J59" s="8">
        <v>7</v>
      </c>
      <c r="K59" s="8">
        <v>6042249.1322898669</v>
      </c>
      <c r="L59" s="8">
        <v>6.042249132289867</v>
      </c>
      <c r="M59" s="4" t="s">
        <v>61</v>
      </c>
      <c r="N59" s="4" t="s">
        <v>262</v>
      </c>
      <c r="O59" s="47" t="s">
        <v>263</v>
      </c>
      <c r="P59" s="55" t="s">
        <v>264</v>
      </c>
      <c r="Q59" s="4" t="s">
        <v>200</v>
      </c>
      <c r="R59" s="4"/>
    </row>
    <row r="60" spans="1:18" x14ac:dyDescent="0.25">
      <c r="A60" s="4" t="s">
        <v>42</v>
      </c>
      <c r="B60" s="4" t="s">
        <v>44</v>
      </c>
      <c r="C60" s="4" t="s">
        <v>194</v>
      </c>
      <c r="D60" s="4" t="s">
        <v>44</v>
      </c>
      <c r="E60" s="4" t="s">
        <v>20</v>
      </c>
      <c r="F60" s="4" t="s">
        <v>44</v>
      </c>
      <c r="G60" s="4" t="s">
        <v>27</v>
      </c>
      <c r="H60" s="4" t="s">
        <v>174</v>
      </c>
      <c r="I60" s="8">
        <v>291944268</v>
      </c>
      <c r="J60" s="8">
        <v>291.94426800000002</v>
      </c>
      <c r="K60" s="8">
        <v>252000000.00000003</v>
      </c>
      <c r="L60" s="8">
        <v>252.00000000000003</v>
      </c>
      <c r="M60" s="4" t="s">
        <v>23</v>
      </c>
      <c r="N60" s="4" t="s">
        <v>265</v>
      </c>
      <c r="O60" s="38">
        <v>44075</v>
      </c>
      <c r="P60" s="4" t="s">
        <v>266</v>
      </c>
      <c r="Q60" s="4" t="s">
        <v>267</v>
      </c>
      <c r="R60" s="4"/>
    </row>
    <row r="61" spans="1:18" x14ac:dyDescent="0.25">
      <c r="A61" s="4" t="s">
        <v>113</v>
      </c>
      <c r="B61" s="4" t="s">
        <v>268</v>
      </c>
      <c r="C61" s="4" t="s">
        <v>268</v>
      </c>
      <c r="D61" s="4" t="s">
        <v>113</v>
      </c>
      <c r="E61" s="4" t="s">
        <v>85</v>
      </c>
      <c r="F61" s="4" t="s">
        <v>113</v>
      </c>
      <c r="G61" s="4" t="s">
        <v>21</v>
      </c>
      <c r="H61" s="4" t="s">
        <v>165</v>
      </c>
      <c r="I61" s="8">
        <v>1575989.0282849802</v>
      </c>
      <c r="J61" s="8">
        <v>1.5759890282849802</v>
      </c>
      <c r="K61" s="8">
        <v>1360359.7626647532</v>
      </c>
      <c r="L61" s="8">
        <v>1.3603597626647532</v>
      </c>
      <c r="M61" s="4" t="s">
        <v>23</v>
      </c>
      <c r="N61" s="4" t="s">
        <v>269</v>
      </c>
      <c r="O61" s="38">
        <v>43831</v>
      </c>
      <c r="P61" s="4" t="s">
        <v>167</v>
      </c>
      <c r="Q61" s="9" t="s">
        <v>168</v>
      </c>
      <c r="R61" s="4"/>
    </row>
    <row r="62" spans="1:18" x14ac:dyDescent="0.25">
      <c r="A62" s="4" t="s">
        <v>42</v>
      </c>
      <c r="B62" s="4" t="s">
        <v>44</v>
      </c>
      <c r="C62" s="4" t="s">
        <v>194</v>
      </c>
      <c r="D62" s="4" t="s">
        <v>44</v>
      </c>
      <c r="E62" s="4" t="s">
        <v>20</v>
      </c>
      <c r="F62" s="4" t="s">
        <v>44</v>
      </c>
      <c r="G62" s="4" t="s">
        <v>27</v>
      </c>
      <c r="H62" s="4" t="s">
        <v>270</v>
      </c>
      <c r="I62" s="8">
        <v>132070026</v>
      </c>
      <c r="J62" s="8">
        <v>132.07002600000001</v>
      </c>
      <c r="K62" s="8">
        <v>114000000.00000001</v>
      </c>
      <c r="L62" s="8">
        <v>114.00000000000001</v>
      </c>
      <c r="M62" s="4" t="s">
        <v>23</v>
      </c>
      <c r="N62" s="10" t="s">
        <v>271</v>
      </c>
      <c r="O62" s="38">
        <v>44105</v>
      </c>
      <c r="P62" s="4" t="s">
        <v>272</v>
      </c>
      <c r="Q62" s="4" t="s">
        <v>273</v>
      </c>
      <c r="R62" s="4"/>
    </row>
    <row r="63" spans="1:18" x14ac:dyDescent="0.25">
      <c r="A63" s="4" t="s">
        <v>18</v>
      </c>
      <c r="B63" s="4" t="s">
        <v>84</v>
      </c>
      <c r="C63" s="4" t="s">
        <v>84</v>
      </c>
      <c r="D63" s="4" t="s">
        <v>18</v>
      </c>
      <c r="E63" s="4" t="s">
        <v>85</v>
      </c>
      <c r="F63" s="4" t="s">
        <v>35</v>
      </c>
      <c r="G63" s="4" t="s">
        <v>36</v>
      </c>
      <c r="H63" s="4" t="s">
        <v>37</v>
      </c>
      <c r="I63" s="8">
        <v>20000000</v>
      </c>
      <c r="J63" s="8">
        <v>20</v>
      </c>
      <c r="K63" s="4">
        <v>17263568.94939962</v>
      </c>
      <c r="L63" s="4">
        <v>17.26356894939962</v>
      </c>
      <c r="M63" s="8" t="s">
        <v>38</v>
      </c>
      <c r="N63" s="10" t="s">
        <v>274</v>
      </c>
      <c r="O63" s="38">
        <v>44136</v>
      </c>
      <c r="P63" s="4" t="s">
        <v>275</v>
      </c>
      <c r="Q63" s="4" t="s">
        <v>276</v>
      </c>
      <c r="R63" s="4"/>
    </row>
    <row r="64" spans="1:18" x14ac:dyDescent="0.25">
      <c r="A64" s="4" t="s">
        <v>18</v>
      </c>
      <c r="B64" s="4" t="s">
        <v>18</v>
      </c>
      <c r="C64" s="4" t="s">
        <v>138</v>
      </c>
      <c r="D64" s="12" t="s">
        <v>18</v>
      </c>
      <c r="E64" s="12" t="s">
        <v>20</v>
      </c>
      <c r="F64" s="12" t="s">
        <v>18</v>
      </c>
      <c r="G64" s="12" t="s">
        <v>27</v>
      </c>
      <c r="H64" s="12" t="s">
        <v>277</v>
      </c>
      <c r="I64" s="13">
        <v>1500000</v>
      </c>
      <c r="J64" s="11">
        <v>1.5</v>
      </c>
      <c r="K64" s="11">
        <v>1294767.67</v>
      </c>
      <c r="L64" s="11">
        <v>1.29</v>
      </c>
      <c r="M64" s="4" t="s">
        <v>23</v>
      </c>
      <c r="N64" s="50" t="s">
        <v>278</v>
      </c>
      <c r="O64" s="38">
        <v>44166</v>
      </c>
      <c r="P64" s="4" t="s">
        <v>279</v>
      </c>
      <c r="Q64" s="4" t="s">
        <v>280</v>
      </c>
      <c r="R64" s="4"/>
    </row>
    <row r="65" spans="1:18" ht="30" x14ac:dyDescent="0.25">
      <c r="A65" s="4" t="s">
        <v>37</v>
      </c>
      <c r="B65" s="4" t="s">
        <v>37</v>
      </c>
      <c r="C65" s="4" t="s">
        <v>37</v>
      </c>
      <c r="D65" s="12" t="s">
        <v>37</v>
      </c>
      <c r="E65" s="12" t="s">
        <v>37</v>
      </c>
      <c r="F65" s="12" t="s">
        <v>102</v>
      </c>
      <c r="G65" s="12" t="s">
        <v>21</v>
      </c>
      <c r="H65" s="12" t="s">
        <v>104</v>
      </c>
      <c r="I65" s="13">
        <v>4800000</v>
      </c>
      <c r="J65" s="11">
        <v>4.8</v>
      </c>
      <c r="K65" s="11">
        <v>4143256.55</v>
      </c>
      <c r="L65" s="11">
        <v>4.1399999999999997</v>
      </c>
      <c r="M65" s="4" t="s">
        <v>61</v>
      </c>
      <c r="N65" s="50" t="s">
        <v>281</v>
      </c>
      <c r="O65" s="38">
        <v>44256</v>
      </c>
      <c r="P65" s="4" t="s">
        <v>282</v>
      </c>
      <c r="Q65" s="4" t="s">
        <v>283</v>
      </c>
      <c r="R65" s="4"/>
    </row>
    <row r="66" spans="1:18" x14ac:dyDescent="0.25">
      <c r="A66" s="4" t="s">
        <v>37</v>
      </c>
      <c r="B66" s="4" t="s">
        <v>37</v>
      </c>
      <c r="C66" s="4" t="s">
        <v>37</v>
      </c>
      <c r="D66" s="12" t="s">
        <v>37</v>
      </c>
      <c r="E66" s="12" t="s">
        <v>37</v>
      </c>
      <c r="F66" s="12" t="s">
        <v>146</v>
      </c>
      <c r="G66" s="12" t="s">
        <v>27</v>
      </c>
      <c r="H66" s="12" t="s">
        <v>219</v>
      </c>
      <c r="I66" s="13">
        <v>14200000</v>
      </c>
      <c r="J66" s="11">
        <v>14.2</v>
      </c>
      <c r="K66" s="11">
        <v>12257133.949999999</v>
      </c>
      <c r="L66" s="11">
        <v>12.26</v>
      </c>
      <c r="M66" s="4" t="s">
        <v>61</v>
      </c>
      <c r="N66" s="50" t="s">
        <v>284</v>
      </c>
      <c r="O66" s="38">
        <v>44256</v>
      </c>
      <c r="P66" s="4" t="s">
        <v>285</v>
      </c>
      <c r="Q66" s="4" t="s">
        <v>286</v>
      </c>
      <c r="R66" s="4"/>
    </row>
    <row r="67" spans="1:18" x14ac:dyDescent="0.25">
      <c r="A67" s="4" t="s">
        <v>37</v>
      </c>
      <c r="B67" s="4" t="s">
        <v>37</v>
      </c>
      <c r="C67" s="4" t="s">
        <v>37</v>
      </c>
      <c r="D67" s="12" t="s">
        <v>37</v>
      </c>
      <c r="E67" s="12" t="s">
        <v>37</v>
      </c>
      <c r="F67" s="12" t="s">
        <v>18</v>
      </c>
      <c r="G67" s="12" t="s">
        <v>27</v>
      </c>
      <c r="H67" s="12" t="s">
        <v>287</v>
      </c>
      <c r="I67" s="13">
        <v>33000000</v>
      </c>
      <c r="J67" s="11">
        <v>33</v>
      </c>
      <c r="K67" s="11">
        <v>28484888.77</v>
      </c>
      <c r="L67" s="11">
        <v>28.48</v>
      </c>
      <c r="M67" s="4" t="s">
        <v>61</v>
      </c>
      <c r="N67" s="50" t="s">
        <v>288</v>
      </c>
      <c r="O67" s="38">
        <v>44256</v>
      </c>
      <c r="P67" s="4" t="s">
        <v>289</v>
      </c>
      <c r="Q67" s="4" t="s">
        <v>290</v>
      </c>
      <c r="R67" s="4"/>
    </row>
    <row r="68" spans="1:18" x14ac:dyDescent="0.25">
      <c r="A68" s="4" t="s">
        <v>18</v>
      </c>
      <c r="B68" s="4" t="s">
        <v>18</v>
      </c>
      <c r="C68" s="4" t="s">
        <v>19</v>
      </c>
      <c r="D68" s="4" t="s">
        <v>18</v>
      </c>
      <c r="E68" s="4" t="s">
        <v>20</v>
      </c>
      <c r="F68" s="4" t="s">
        <v>179</v>
      </c>
      <c r="G68" s="4" t="s">
        <v>27</v>
      </c>
      <c r="H68" s="4" t="s">
        <v>180</v>
      </c>
      <c r="I68" s="11">
        <v>31998326</v>
      </c>
      <c r="J68" s="15">
        <v>32</v>
      </c>
      <c r="K68" s="8">
        <v>27620265.359999999</v>
      </c>
      <c r="L68" s="11">
        <v>27.62</v>
      </c>
      <c r="M68" s="11" t="s">
        <v>23</v>
      </c>
      <c r="N68" s="16" t="s">
        <v>291</v>
      </c>
      <c r="O68" s="38">
        <v>44256</v>
      </c>
      <c r="P68" s="17" t="s">
        <v>292</v>
      </c>
      <c r="Q68" s="11" t="s">
        <v>293</v>
      </c>
      <c r="R68" s="4"/>
    </row>
    <row r="69" spans="1:18" x14ac:dyDescent="0.25">
      <c r="A69" s="4" t="s">
        <v>113</v>
      </c>
      <c r="B69" s="4" t="s">
        <v>113</v>
      </c>
      <c r="C69" s="4" t="s">
        <v>258</v>
      </c>
      <c r="D69" s="4" t="s">
        <v>113</v>
      </c>
      <c r="E69" s="4" t="s">
        <v>20</v>
      </c>
      <c r="F69" s="4" t="s">
        <v>113</v>
      </c>
      <c r="G69" s="4" t="s">
        <v>21</v>
      </c>
      <c r="H69" s="4" t="s">
        <v>165</v>
      </c>
      <c r="I69" s="8">
        <v>517636.4</v>
      </c>
      <c r="J69" s="8">
        <v>0.5176364</v>
      </c>
      <c r="K69" s="8">
        <v>446812.58410595008</v>
      </c>
      <c r="L69" s="8">
        <v>0.44681258410595009</v>
      </c>
      <c r="M69" s="4" t="s">
        <v>23</v>
      </c>
      <c r="N69" s="4" t="s">
        <v>294</v>
      </c>
      <c r="O69" s="38">
        <v>43891</v>
      </c>
      <c r="P69" s="4" t="s">
        <v>295</v>
      </c>
      <c r="Q69" s="4" t="s">
        <v>261</v>
      </c>
      <c r="R69" s="4"/>
    </row>
    <row r="70" spans="1:18" x14ac:dyDescent="0.25">
      <c r="A70" s="4" t="s">
        <v>37</v>
      </c>
      <c r="B70" s="4" t="s">
        <v>37</v>
      </c>
      <c r="C70" s="4" t="s">
        <v>37</v>
      </c>
      <c r="D70" s="4" t="s">
        <v>37</v>
      </c>
      <c r="E70" s="4" t="s">
        <v>37</v>
      </c>
      <c r="F70" s="4" t="s">
        <v>18</v>
      </c>
      <c r="G70" s="12" t="s">
        <v>27</v>
      </c>
      <c r="H70" s="12" t="s">
        <v>55</v>
      </c>
      <c r="I70" s="13">
        <v>26500000</v>
      </c>
      <c r="J70" s="56">
        <v>26.5</v>
      </c>
      <c r="K70" s="13">
        <v>22874228.859999999</v>
      </c>
      <c r="L70" s="56">
        <v>22.87</v>
      </c>
      <c r="M70" s="12" t="s">
        <v>61</v>
      </c>
      <c r="N70" s="12" t="s">
        <v>296</v>
      </c>
      <c r="O70" s="12" t="s">
        <v>263</v>
      </c>
      <c r="P70" s="55" t="s">
        <v>264</v>
      </c>
      <c r="Q70" s="57" t="s">
        <v>297</v>
      </c>
      <c r="R70" s="4"/>
    </row>
    <row r="71" spans="1:18" x14ac:dyDescent="0.25">
      <c r="A71" s="4" t="s">
        <v>37</v>
      </c>
      <c r="B71" s="4" t="s">
        <v>37</v>
      </c>
      <c r="C71" s="4" t="s">
        <v>37</v>
      </c>
      <c r="D71" s="4" t="s">
        <v>37</v>
      </c>
      <c r="E71" s="4" t="s">
        <v>37</v>
      </c>
      <c r="F71" s="4" t="s">
        <v>146</v>
      </c>
      <c r="G71" s="12" t="s">
        <v>27</v>
      </c>
      <c r="H71" s="12" t="s">
        <v>219</v>
      </c>
      <c r="I71" s="13">
        <v>53500000</v>
      </c>
      <c r="J71" s="56">
        <v>53.5</v>
      </c>
      <c r="K71" s="56">
        <v>46180046.939999998</v>
      </c>
      <c r="L71" s="56">
        <v>46.18</v>
      </c>
      <c r="M71" s="12" t="s">
        <v>61</v>
      </c>
      <c r="N71" s="12" t="s">
        <v>298</v>
      </c>
      <c r="O71" s="12" t="s">
        <v>263</v>
      </c>
      <c r="P71" s="55" t="s">
        <v>264</v>
      </c>
      <c r="Q71" s="57" t="s">
        <v>297</v>
      </c>
      <c r="R71" s="4"/>
    </row>
    <row r="72" spans="1:18" x14ac:dyDescent="0.25">
      <c r="A72" s="4" t="s">
        <v>37</v>
      </c>
      <c r="B72" s="4" t="s">
        <v>37</v>
      </c>
      <c r="C72" s="4" t="s">
        <v>37</v>
      </c>
      <c r="D72" s="4" t="s">
        <v>37</v>
      </c>
      <c r="E72" s="4" t="s">
        <v>37</v>
      </c>
      <c r="F72" s="4" t="s">
        <v>146</v>
      </c>
      <c r="G72" s="58" t="s">
        <v>27</v>
      </c>
      <c r="H72" s="58" t="s">
        <v>219</v>
      </c>
      <c r="I72" s="59">
        <v>132400000</v>
      </c>
      <c r="J72" s="60">
        <v>132.4</v>
      </c>
      <c r="K72" s="60">
        <v>114284826.40000001</v>
      </c>
      <c r="L72" s="60">
        <v>114.28</v>
      </c>
      <c r="M72" s="58" t="s">
        <v>61</v>
      </c>
      <c r="N72" s="58" t="s">
        <v>299</v>
      </c>
      <c r="O72" s="38">
        <v>44340</v>
      </c>
      <c r="P72" s="58" t="s">
        <v>300</v>
      </c>
      <c r="Q72" s="54" t="s">
        <v>301</v>
      </c>
      <c r="R72" s="4"/>
    </row>
    <row r="73" spans="1:18" x14ac:dyDescent="0.25">
      <c r="A73" s="4" t="s">
        <v>203</v>
      </c>
      <c r="B73" s="4" t="s">
        <v>203</v>
      </c>
      <c r="C73" s="4" t="s">
        <v>302</v>
      </c>
      <c r="D73" s="4" t="s">
        <v>203</v>
      </c>
      <c r="E73" s="4" t="s">
        <v>20</v>
      </c>
      <c r="F73" s="4" t="s">
        <v>203</v>
      </c>
      <c r="G73" s="58" t="s">
        <v>27</v>
      </c>
      <c r="H73" s="58" t="s">
        <v>303</v>
      </c>
      <c r="I73" s="59">
        <v>13487000</v>
      </c>
      <c r="J73" s="60">
        <v>13.49</v>
      </c>
      <c r="K73" s="59">
        <v>11641687.720000001</v>
      </c>
      <c r="L73" s="60">
        <v>11.64</v>
      </c>
      <c r="M73" s="58" t="s">
        <v>23</v>
      </c>
      <c r="N73" s="58" t="s">
        <v>304</v>
      </c>
      <c r="O73" s="38">
        <v>43942</v>
      </c>
      <c r="P73" s="58" t="s">
        <v>305</v>
      </c>
      <c r="Q73" s="58" t="s">
        <v>306</v>
      </c>
      <c r="R73" s="4"/>
    </row>
    <row r="74" spans="1:18" x14ac:dyDescent="0.25">
      <c r="A74" s="4" t="s">
        <v>102</v>
      </c>
      <c r="B74" s="4" t="s">
        <v>102</v>
      </c>
      <c r="C74" s="4" t="s">
        <v>307</v>
      </c>
      <c r="D74" s="4" t="s">
        <v>102</v>
      </c>
      <c r="E74" s="4" t="s">
        <v>34</v>
      </c>
      <c r="F74" s="4" t="s">
        <v>59</v>
      </c>
      <c r="G74" s="58" t="s">
        <v>27</v>
      </c>
      <c r="H74" s="58" t="s">
        <v>308</v>
      </c>
      <c r="I74" s="59">
        <v>500000000</v>
      </c>
      <c r="J74" s="60">
        <v>500</v>
      </c>
      <c r="K74" s="59">
        <v>431589223.73000002</v>
      </c>
      <c r="L74" s="60">
        <v>431.6</v>
      </c>
      <c r="M74" s="58" t="s">
        <v>23</v>
      </c>
      <c r="N74" s="58" t="s">
        <v>309</v>
      </c>
      <c r="O74" s="38">
        <v>44172</v>
      </c>
      <c r="P74" s="58" t="s">
        <v>310</v>
      </c>
      <c r="Q74" s="58" t="s">
        <v>311</v>
      </c>
      <c r="R74" s="4"/>
    </row>
    <row r="75" spans="1:18" x14ac:dyDescent="0.25">
      <c r="A75" s="4" t="s">
        <v>42</v>
      </c>
      <c r="B75" s="4" t="s">
        <v>42</v>
      </c>
      <c r="C75" s="4" t="s">
        <v>312</v>
      </c>
      <c r="D75" s="4" t="s">
        <v>42</v>
      </c>
      <c r="E75" s="4" t="s">
        <v>20</v>
      </c>
      <c r="F75" s="4" t="s">
        <v>42</v>
      </c>
      <c r="G75" s="58" t="s">
        <v>21</v>
      </c>
      <c r="H75" s="58" t="s">
        <v>313</v>
      </c>
      <c r="I75" s="59">
        <v>3475527</v>
      </c>
      <c r="J75" s="60">
        <v>3.48</v>
      </c>
      <c r="K75" s="59">
        <v>3000000</v>
      </c>
      <c r="L75" s="60">
        <v>3</v>
      </c>
      <c r="M75" s="58" t="s">
        <v>23</v>
      </c>
      <c r="N75" s="58" t="s">
        <v>314</v>
      </c>
      <c r="O75" s="38">
        <v>43922</v>
      </c>
      <c r="P75" s="58" t="s">
        <v>315</v>
      </c>
      <c r="Q75" s="53" t="s">
        <v>316</v>
      </c>
      <c r="R75" s="4"/>
    </row>
    <row r="76" spans="1:18" x14ac:dyDescent="0.25">
      <c r="A76" s="4" t="s">
        <v>152</v>
      </c>
      <c r="B76" s="4" t="s">
        <v>317</v>
      </c>
      <c r="C76" s="4" t="s">
        <v>317</v>
      </c>
      <c r="D76" s="4" t="s">
        <v>152</v>
      </c>
      <c r="E76" s="4" t="s">
        <v>85</v>
      </c>
      <c r="F76" s="4" t="s">
        <v>152</v>
      </c>
      <c r="G76" s="58" t="s">
        <v>21</v>
      </c>
      <c r="H76" s="58" t="s">
        <v>318</v>
      </c>
      <c r="I76" s="59">
        <v>1409646</v>
      </c>
      <c r="J76" s="60">
        <v>1.41</v>
      </c>
      <c r="K76" s="59">
        <v>1216776.05</v>
      </c>
      <c r="L76" s="60">
        <v>1.22</v>
      </c>
      <c r="M76" s="58" t="s">
        <v>23</v>
      </c>
      <c r="N76" s="58" t="s">
        <v>319</v>
      </c>
      <c r="O76" s="38">
        <v>43950</v>
      </c>
      <c r="P76" s="58" t="s">
        <v>320</v>
      </c>
      <c r="Q76" s="53" t="s">
        <v>321</v>
      </c>
      <c r="R76" s="4"/>
    </row>
    <row r="77" spans="1:18" x14ac:dyDescent="0.25">
      <c r="A77" s="4" t="s">
        <v>152</v>
      </c>
      <c r="B77" s="4" t="s">
        <v>322</v>
      </c>
      <c r="C77" s="4" t="s">
        <v>322</v>
      </c>
      <c r="D77" s="4" t="s">
        <v>152</v>
      </c>
      <c r="E77" s="4" t="s">
        <v>85</v>
      </c>
      <c r="F77" s="4" t="s">
        <v>152</v>
      </c>
      <c r="G77" s="58" t="s">
        <v>21</v>
      </c>
      <c r="H77" s="58" t="s">
        <v>318</v>
      </c>
      <c r="I77" s="59">
        <v>704823</v>
      </c>
      <c r="J77" s="60">
        <v>0.7</v>
      </c>
      <c r="K77" s="59">
        <v>608388.02</v>
      </c>
      <c r="L77" s="60">
        <v>0.61</v>
      </c>
      <c r="M77" s="58" t="s">
        <v>23</v>
      </c>
      <c r="N77" s="58" t="s">
        <v>323</v>
      </c>
      <c r="O77" s="38">
        <v>43959</v>
      </c>
      <c r="P77" s="58" t="s">
        <v>324</v>
      </c>
      <c r="Q77" s="53" t="s">
        <v>325</v>
      </c>
      <c r="R77" s="4"/>
    </row>
    <row r="78" spans="1:18" x14ac:dyDescent="0.25">
      <c r="A78" s="4" t="s">
        <v>152</v>
      </c>
      <c r="B78" s="4" t="s">
        <v>326</v>
      </c>
      <c r="C78" s="4" t="s">
        <v>326</v>
      </c>
      <c r="D78" s="4" t="s">
        <v>152</v>
      </c>
      <c r="E78" s="4" t="s">
        <v>85</v>
      </c>
      <c r="F78" s="4" t="s">
        <v>152</v>
      </c>
      <c r="G78" s="58" t="s">
        <v>21</v>
      </c>
      <c r="H78" s="58" t="s">
        <v>318</v>
      </c>
      <c r="I78" s="59">
        <v>704823</v>
      </c>
      <c r="J78" s="60">
        <v>0.7</v>
      </c>
      <c r="K78" s="59">
        <v>608388.02</v>
      </c>
      <c r="L78" s="60">
        <v>0.61</v>
      </c>
      <c r="M78" s="58" t="s">
        <v>23</v>
      </c>
      <c r="N78" s="58" t="s">
        <v>327</v>
      </c>
      <c r="O78" s="38">
        <v>43922</v>
      </c>
      <c r="P78" s="58" t="s">
        <v>328</v>
      </c>
      <c r="Q78" s="53" t="s">
        <v>329</v>
      </c>
      <c r="R78" s="4"/>
    </row>
    <row r="79" spans="1:18" x14ac:dyDescent="0.25">
      <c r="A79" s="4" t="s">
        <v>18</v>
      </c>
      <c r="B79" s="4" t="s">
        <v>18</v>
      </c>
      <c r="C79" s="4" t="s">
        <v>19</v>
      </c>
      <c r="D79" s="4" t="s">
        <v>18</v>
      </c>
      <c r="E79" s="4" t="s">
        <v>20</v>
      </c>
      <c r="F79" s="4" t="s">
        <v>330</v>
      </c>
      <c r="G79" s="4" t="s">
        <v>27</v>
      </c>
      <c r="H79" s="4" t="s">
        <v>331</v>
      </c>
      <c r="I79" s="8">
        <v>30775336</v>
      </c>
      <c r="J79" s="8">
        <v>30.775335999999999</v>
      </c>
      <c r="K79" s="8">
        <v>26564606.748847015</v>
      </c>
      <c r="L79" s="8">
        <v>26.564606748847016</v>
      </c>
      <c r="M79" s="4" t="s">
        <v>23</v>
      </c>
      <c r="N79" s="4" t="s">
        <v>332</v>
      </c>
      <c r="O79" s="38">
        <v>43862</v>
      </c>
      <c r="P79" s="4" t="s">
        <v>333</v>
      </c>
      <c r="Q79" s="4" t="s">
        <v>334</v>
      </c>
      <c r="R79" s="4"/>
    </row>
    <row r="80" spans="1:18" x14ac:dyDescent="0.25">
      <c r="A80" s="4" t="s">
        <v>152</v>
      </c>
      <c r="B80" s="4" t="s">
        <v>335</v>
      </c>
      <c r="C80" s="4" t="s">
        <v>335</v>
      </c>
      <c r="D80" s="4" t="s">
        <v>152</v>
      </c>
      <c r="E80" s="4" t="s">
        <v>85</v>
      </c>
      <c r="F80" s="4" t="s">
        <v>152</v>
      </c>
      <c r="G80" s="58" t="s">
        <v>21</v>
      </c>
      <c r="H80" s="58" t="s">
        <v>318</v>
      </c>
      <c r="I80" s="59">
        <v>510996.68</v>
      </c>
      <c r="J80" s="60">
        <v>0.51</v>
      </c>
      <c r="K80" s="59">
        <v>441081.32</v>
      </c>
      <c r="L80" s="60">
        <v>0.44</v>
      </c>
      <c r="M80" s="58" t="s">
        <v>23</v>
      </c>
      <c r="N80" s="58" t="s">
        <v>336</v>
      </c>
      <c r="O80" s="38">
        <v>44026</v>
      </c>
      <c r="P80" s="58" t="s">
        <v>337</v>
      </c>
      <c r="Q80" s="53" t="s">
        <v>338</v>
      </c>
      <c r="R80" s="4"/>
    </row>
    <row r="81" spans="1:18" x14ac:dyDescent="0.25">
      <c r="A81" s="4" t="s">
        <v>152</v>
      </c>
      <c r="B81" s="4" t="s">
        <v>339</v>
      </c>
      <c r="C81" s="4" t="s">
        <v>339</v>
      </c>
      <c r="D81" s="4" t="s">
        <v>152</v>
      </c>
      <c r="E81" s="4" t="s">
        <v>85</v>
      </c>
      <c r="F81" s="4" t="s">
        <v>152</v>
      </c>
      <c r="G81" s="58" t="s">
        <v>21</v>
      </c>
      <c r="H81" s="58" t="s">
        <v>318</v>
      </c>
      <c r="I81" s="59">
        <v>176205.75</v>
      </c>
      <c r="J81" s="60">
        <v>0.17620574999999999</v>
      </c>
      <c r="K81" s="59">
        <v>152097.01</v>
      </c>
      <c r="L81" s="60">
        <v>0.15</v>
      </c>
      <c r="M81" s="58" t="s">
        <v>23</v>
      </c>
      <c r="N81" s="58" t="s">
        <v>340</v>
      </c>
      <c r="O81" s="38">
        <v>43938</v>
      </c>
      <c r="P81" s="58" t="s">
        <v>341</v>
      </c>
      <c r="Q81" s="53" t="s">
        <v>342</v>
      </c>
      <c r="R81" s="4"/>
    </row>
    <row r="82" spans="1:18" x14ac:dyDescent="0.25">
      <c r="A82" s="4" t="s">
        <v>152</v>
      </c>
      <c r="B82" s="4" t="s">
        <v>343</v>
      </c>
      <c r="C82" s="4" t="s">
        <v>343</v>
      </c>
      <c r="D82" s="4" t="s">
        <v>152</v>
      </c>
      <c r="E82" s="4" t="s">
        <v>85</v>
      </c>
      <c r="F82" s="4" t="s">
        <v>152</v>
      </c>
      <c r="G82" s="58" t="s">
        <v>21</v>
      </c>
      <c r="H82" s="58" t="s">
        <v>318</v>
      </c>
      <c r="I82" s="60">
        <v>70482.3</v>
      </c>
      <c r="J82" s="60">
        <v>7.0482299999999998E-2</v>
      </c>
      <c r="K82" s="59">
        <v>60838.8</v>
      </c>
      <c r="L82" s="60">
        <v>0.06</v>
      </c>
      <c r="M82" s="58" t="s">
        <v>23</v>
      </c>
      <c r="N82" s="58" t="s">
        <v>344</v>
      </c>
      <c r="O82" s="38">
        <v>43936</v>
      </c>
      <c r="P82" s="58" t="s">
        <v>345</v>
      </c>
      <c r="Q82" s="53" t="s">
        <v>346</v>
      </c>
      <c r="R82" s="4"/>
    </row>
    <row r="83" spans="1:18" x14ac:dyDescent="0.25">
      <c r="A83" s="4" t="s">
        <v>152</v>
      </c>
      <c r="B83" s="4" t="s">
        <v>347</v>
      </c>
      <c r="C83" s="4" t="s">
        <v>347</v>
      </c>
      <c r="D83" s="4" t="s">
        <v>152</v>
      </c>
      <c r="E83" s="4" t="s">
        <v>85</v>
      </c>
      <c r="F83" s="4" t="s">
        <v>152</v>
      </c>
      <c r="G83" s="58" t="s">
        <v>21</v>
      </c>
      <c r="H83" s="58" t="s">
        <v>348</v>
      </c>
      <c r="I83" s="59">
        <v>1409646</v>
      </c>
      <c r="J83" s="60">
        <v>1.41</v>
      </c>
      <c r="K83" s="59">
        <v>1216776.05</v>
      </c>
      <c r="L83" s="60">
        <v>1.22</v>
      </c>
      <c r="M83" s="58" t="s">
        <v>23</v>
      </c>
      <c r="N83" s="58" t="s">
        <v>349</v>
      </c>
      <c r="O83" s="38">
        <v>43912</v>
      </c>
      <c r="P83" s="58" t="s">
        <v>350</v>
      </c>
      <c r="Q83" s="53" t="s">
        <v>351</v>
      </c>
      <c r="R83" s="4"/>
    </row>
    <row r="84" spans="1:18" x14ac:dyDescent="0.25">
      <c r="A84" s="4" t="s">
        <v>152</v>
      </c>
      <c r="B84" s="4" t="s">
        <v>152</v>
      </c>
      <c r="C84" s="4" t="s">
        <v>153</v>
      </c>
      <c r="D84" s="4" t="s">
        <v>152</v>
      </c>
      <c r="E84" s="4" t="s">
        <v>20</v>
      </c>
      <c r="F84" s="4" t="s">
        <v>152</v>
      </c>
      <c r="G84" s="58" t="s">
        <v>21</v>
      </c>
      <c r="H84" s="58" t="s">
        <v>348</v>
      </c>
      <c r="I84" s="59">
        <v>1057234.5</v>
      </c>
      <c r="J84" s="60">
        <v>1.06</v>
      </c>
      <c r="K84" s="59">
        <v>912582.03</v>
      </c>
      <c r="L84" s="60">
        <v>0.91</v>
      </c>
      <c r="M84" s="58" t="s">
        <v>23</v>
      </c>
      <c r="N84" s="58" t="s">
        <v>352</v>
      </c>
      <c r="O84" s="38">
        <v>44200</v>
      </c>
      <c r="P84" s="58" t="s">
        <v>353</v>
      </c>
      <c r="Q84" s="53" t="s">
        <v>354</v>
      </c>
      <c r="R84" s="4"/>
    </row>
    <row r="85" spans="1:18" x14ac:dyDescent="0.25">
      <c r="A85" s="4" t="s">
        <v>18</v>
      </c>
      <c r="B85" s="4" t="s">
        <v>18</v>
      </c>
      <c r="C85" s="4" t="s">
        <v>19</v>
      </c>
      <c r="D85" s="4" t="s">
        <v>18</v>
      </c>
      <c r="E85" s="4" t="s">
        <v>20</v>
      </c>
      <c r="F85" s="4" t="s">
        <v>179</v>
      </c>
      <c r="G85" s="4" t="s">
        <v>27</v>
      </c>
      <c r="H85" s="4" t="s">
        <v>180</v>
      </c>
      <c r="I85" s="8">
        <v>456237081</v>
      </c>
      <c r="J85" s="8">
        <v>456.23708099999999</v>
      </c>
      <c r="K85" s="8">
        <v>393814015.25581592</v>
      </c>
      <c r="L85" s="8">
        <v>393.81401525581595</v>
      </c>
      <c r="M85" s="4" t="s">
        <v>23</v>
      </c>
      <c r="N85" s="4" t="s">
        <v>355</v>
      </c>
      <c r="O85" s="38">
        <v>43891</v>
      </c>
      <c r="P85" s="4" t="s">
        <v>356</v>
      </c>
      <c r="Q85" s="9" t="s">
        <v>357</v>
      </c>
      <c r="R85" s="4"/>
    </row>
    <row r="86" spans="1:18" x14ac:dyDescent="0.25">
      <c r="A86" s="4" t="s">
        <v>211</v>
      </c>
      <c r="B86" s="4" t="s">
        <v>35</v>
      </c>
      <c r="C86" s="4" t="s">
        <v>358</v>
      </c>
      <c r="D86" s="4" t="s">
        <v>35</v>
      </c>
      <c r="E86" s="4" t="s">
        <v>20</v>
      </c>
      <c r="F86" s="4" t="s">
        <v>35</v>
      </c>
      <c r="G86" s="4" t="s">
        <v>36</v>
      </c>
      <c r="H86" s="4" t="s">
        <v>37</v>
      </c>
      <c r="I86" s="8">
        <v>236995000</v>
      </c>
      <c r="J86" s="8">
        <v>236.995</v>
      </c>
      <c r="K86" s="8">
        <v>204568976.15814814</v>
      </c>
      <c r="L86" s="8">
        <v>204.56897615814813</v>
      </c>
      <c r="M86" s="4" t="s">
        <v>38</v>
      </c>
      <c r="N86" s="4" t="s">
        <v>359</v>
      </c>
      <c r="O86" s="38">
        <v>43922</v>
      </c>
      <c r="P86" s="4" t="s">
        <v>360</v>
      </c>
      <c r="Q86" s="4" t="s">
        <v>361</v>
      </c>
      <c r="R86" s="4"/>
    </row>
    <row r="87" spans="1:18" x14ac:dyDescent="0.25">
      <c r="A87" s="4" t="s">
        <v>42</v>
      </c>
      <c r="B87" s="4" t="s">
        <v>44</v>
      </c>
      <c r="C87" s="4" t="s">
        <v>194</v>
      </c>
      <c r="D87" s="4" t="s">
        <v>44</v>
      </c>
      <c r="E87" s="4" t="s">
        <v>20</v>
      </c>
      <c r="F87" s="4" t="s">
        <v>35</v>
      </c>
      <c r="G87" s="4" t="s">
        <v>36</v>
      </c>
      <c r="H87" s="4" t="s">
        <v>37</v>
      </c>
      <c r="I87" s="8">
        <v>162191260</v>
      </c>
      <c r="J87" s="8">
        <v>162.19126</v>
      </c>
      <c r="K87" s="8">
        <v>140000000.00000003</v>
      </c>
      <c r="L87" s="8">
        <v>140.00000000000003</v>
      </c>
      <c r="M87" s="4" t="s">
        <v>38</v>
      </c>
      <c r="N87" s="4" t="s">
        <v>362</v>
      </c>
      <c r="O87" s="38">
        <v>43891</v>
      </c>
      <c r="P87" s="4" t="s">
        <v>363</v>
      </c>
      <c r="Q87" s="4" t="s">
        <v>364</v>
      </c>
      <c r="R87" s="4"/>
    </row>
    <row r="88" spans="1:18" x14ac:dyDescent="0.25">
      <c r="A88" s="4" t="s">
        <v>211</v>
      </c>
      <c r="B88" s="4" t="s">
        <v>35</v>
      </c>
      <c r="C88" s="4" t="s">
        <v>358</v>
      </c>
      <c r="D88" s="4" t="s">
        <v>35</v>
      </c>
      <c r="E88" s="4" t="s">
        <v>20</v>
      </c>
      <c r="F88" s="4" t="s">
        <v>35</v>
      </c>
      <c r="G88" s="4" t="s">
        <v>36</v>
      </c>
      <c r="H88" s="4" t="s">
        <v>37</v>
      </c>
      <c r="I88" s="8">
        <v>3878100</v>
      </c>
      <c r="J88" s="8">
        <v>3.8780999999999999</v>
      </c>
      <c r="K88" s="8">
        <v>3347492.3371333331</v>
      </c>
      <c r="L88" s="8">
        <v>3.3474923371333332</v>
      </c>
      <c r="M88" s="4" t="s">
        <v>38</v>
      </c>
      <c r="N88" s="4" t="s">
        <v>365</v>
      </c>
      <c r="O88" s="38">
        <v>43862</v>
      </c>
      <c r="P88" s="4" t="s">
        <v>360</v>
      </c>
      <c r="Q88" s="4" t="s">
        <v>364</v>
      </c>
      <c r="R88" s="4"/>
    </row>
    <row r="89" spans="1:18" x14ac:dyDescent="0.25">
      <c r="A89" s="4" t="s">
        <v>49</v>
      </c>
      <c r="B89" s="4" t="s">
        <v>49</v>
      </c>
      <c r="C89" s="4" t="s">
        <v>366</v>
      </c>
      <c r="D89" s="4" t="s">
        <v>49</v>
      </c>
      <c r="E89" s="4" t="s">
        <v>20</v>
      </c>
      <c r="F89" s="4" t="s">
        <v>35</v>
      </c>
      <c r="G89" s="4" t="s">
        <v>36</v>
      </c>
      <c r="H89" s="4" t="s">
        <v>37</v>
      </c>
      <c r="I89" s="8">
        <v>30018080</v>
      </c>
      <c r="J89" s="8">
        <v>30.018080000000001</v>
      </c>
      <c r="K89" s="8">
        <v>25910959.690429688</v>
      </c>
      <c r="L89" s="8">
        <v>25.910959690429689</v>
      </c>
      <c r="M89" s="4" t="s">
        <v>38</v>
      </c>
      <c r="N89" s="4" t="s">
        <v>367</v>
      </c>
      <c r="O89" s="38">
        <v>43922</v>
      </c>
      <c r="P89" s="4" t="s">
        <v>368</v>
      </c>
      <c r="Q89" s="4" t="s">
        <v>369</v>
      </c>
      <c r="R89" s="4"/>
    </row>
    <row r="90" spans="1:18" x14ac:dyDescent="0.25">
      <c r="A90" s="4" t="s">
        <v>18</v>
      </c>
      <c r="B90" s="4" t="s">
        <v>18</v>
      </c>
      <c r="C90" s="4" t="s">
        <v>54</v>
      </c>
      <c r="D90" s="4" t="s">
        <v>18</v>
      </c>
      <c r="E90" s="4" t="s">
        <v>20</v>
      </c>
      <c r="F90" s="4" t="s">
        <v>18</v>
      </c>
      <c r="G90" s="4" t="s">
        <v>27</v>
      </c>
      <c r="H90" s="4" t="s">
        <v>370</v>
      </c>
      <c r="I90" s="8">
        <v>27000000</v>
      </c>
      <c r="J90" s="8">
        <v>27</v>
      </c>
      <c r="K90" s="8">
        <v>23305818.081689484</v>
      </c>
      <c r="L90" s="8">
        <v>23.305818081689484</v>
      </c>
      <c r="M90" s="4" t="s">
        <v>23</v>
      </c>
      <c r="N90" s="4" t="s">
        <v>371</v>
      </c>
      <c r="O90" s="38">
        <v>43831</v>
      </c>
      <c r="P90" s="4" t="s">
        <v>372</v>
      </c>
      <c r="Q90" s="4" t="s">
        <v>373</v>
      </c>
      <c r="R90" s="4"/>
    </row>
    <row r="91" spans="1:18" x14ac:dyDescent="0.25">
      <c r="A91" s="4" t="s">
        <v>37</v>
      </c>
      <c r="B91" s="4" t="s">
        <v>37</v>
      </c>
      <c r="C91" s="4" t="s">
        <v>37</v>
      </c>
      <c r="D91" s="4" t="s">
        <v>37</v>
      </c>
      <c r="E91" s="4" t="s">
        <v>37</v>
      </c>
      <c r="F91" s="4" t="s">
        <v>65</v>
      </c>
      <c r="G91" s="4" t="s">
        <v>21</v>
      </c>
      <c r="H91" s="4" t="s">
        <v>374</v>
      </c>
      <c r="I91" s="8">
        <v>4900000</v>
      </c>
      <c r="J91" s="8">
        <v>4.9000000000000004</v>
      </c>
      <c r="K91" s="8">
        <v>4229574.3926029066</v>
      </c>
      <c r="L91" s="8">
        <v>4.2295743926029061</v>
      </c>
      <c r="M91" s="4" t="s">
        <v>61</v>
      </c>
      <c r="N91" s="4" t="s">
        <v>375</v>
      </c>
      <c r="O91" s="38">
        <v>43891</v>
      </c>
      <c r="P91" s="4" t="s">
        <v>376</v>
      </c>
      <c r="Q91" s="4" t="s">
        <v>377</v>
      </c>
      <c r="R91" s="4"/>
    </row>
    <row r="92" spans="1:18" x14ac:dyDescent="0.25">
      <c r="A92" s="4" t="s">
        <v>37</v>
      </c>
      <c r="B92" s="4" t="s">
        <v>37</v>
      </c>
      <c r="C92" s="4" t="s">
        <v>37</v>
      </c>
      <c r="D92" s="4" t="s">
        <v>37</v>
      </c>
      <c r="E92" s="4" t="s">
        <v>37</v>
      </c>
      <c r="F92" s="4" t="s">
        <v>44</v>
      </c>
      <c r="G92" s="4" t="s">
        <v>27</v>
      </c>
      <c r="H92" s="4" t="s">
        <v>45</v>
      </c>
      <c r="I92" s="8">
        <v>8300000</v>
      </c>
      <c r="J92" s="8">
        <v>8.3000000000000007</v>
      </c>
      <c r="K92" s="8">
        <v>7164381.114000842</v>
      </c>
      <c r="L92" s="8">
        <v>7.1643811140008422</v>
      </c>
      <c r="M92" s="4" t="s">
        <v>61</v>
      </c>
      <c r="N92" s="4" t="s">
        <v>378</v>
      </c>
      <c r="O92" s="38">
        <v>43831</v>
      </c>
      <c r="P92" s="4" t="s">
        <v>379</v>
      </c>
      <c r="Q92" s="4" t="s">
        <v>380</v>
      </c>
      <c r="R92" s="4"/>
    </row>
    <row r="93" spans="1:18" x14ac:dyDescent="0.25">
      <c r="A93" s="4" t="s">
        <v>37</v>
      </c>
      <c r="B93" s="4" t="s">
        <v>37</v>
      </c>
      <c r="C93" s="4" t="s">
        <v>37</v>
      </c>
      <c r="D93" s="4" t="s">
        <v>37</v>
      </c>
      <c r="E93" s="4" t="s">
        <v>37</v>
      </c>
      <c r="F93" s="4" t="s">
        <v>18</v>
      </c>
      <c r="G93" s="4" t="s">
        <v>27</v>
      </c>
      <c r="H93" s="4" t="s">
        <v>86</v>
      </c>
      <c r="I93" s="8">
        <v>9000000</v>
      </c>
      <c r="J93" s="8">
        <v>9</v>
      </c>
      <c r="K93" s="8">
        <v>7768606.0272298288</v>
      </c>
      <c r="L93" s="8">
        <v>7.7686060272298292</v>
      </c>
      <c r="M93" s="4" t="s">
        <v>61</v>
      </c>
      <c r="N93" s="4" t="s">
        <v>381</v>
      </c>
      <c r="O93" s="38">
        <v>43831</v>
      </c>
      <c r="P93" s="4" t="s">
        <v>382</v>
      </c>
      <c r="Q93" s="4" t="s">
        <v>383</v>
      </c>
      <c r="R93" s="4"/>
    </row>
    <row r="94" spans="1:18" x14ac:dyDescent="0.25">
      <c r="A94" s="4" t="s">
        <v>37</v>
      </c>
      <c r="B94" s="4" t="s">
        <v>37</v>
      </c>
      <c r="C94" s="4" t="s">
        <v>37</v>
      </c>
      <c r="D94" s="4" t="s">
        <v>37</v>
      </c>
      <c r="E94" s="4" t="s">
        <v>37</v>
      </c>
      <c r="F94" s="4" t="s">
        <v>18</v>
      </c>
      <c r="G94" s="4" t="s">
        <v>27</v>
      </c>
      <c r="H94" s="4" t="s">
        <v>28</v>
      </c>
      <c r="I94" s="8">
        <v>1000000</v>
      </c>
      <c r="J94" s="8">
        <v>1</v>
      </c>
      <c r="K94" s="8">
        <v>863178.44746998092</v>
      </c>
      <c r="L94" s="8">
        <v>0.86317844746998096</v>
      </c>
      <c r="M94" s="4" t="s">
        <v>61</v>
      </c>
      <c r="N94" s="4" t="s">
        <v>384</v>
      </c>
      <c r="O94" s="38">
        <v>43831</v>
      </c>
      <c r="P94" s="4" t="s">
        <v>385</v>
      </c>
      <c r="Q94" s="4" t="s">
        <v>386</v>
      </c>
      <c r="R94" s="4"/>
    </row>
    <row r="95" spans="1:18" x14ac:dyDescent="0.25">
      <c r="A95" s="4" t="s">
        <v>37</v>
      </c>
      <c r="B95" s="4" t="s">
        <v>37</v>
      </c>
      <c r="C95" s="4" t="s">
        <v>37</v>
      </c>
      <c r="D95" s="4" t="s">
        <v>37</v>
      </c>
      <c r="E95" s="4" t="s">
        <v>37</v>
      </c>
      <c r="F95" s="4" t="s">
        <v>152</v>
      </c>
      <c r="G95" s="4" t="s">
        <v>21</v>
      </c>
      <c r="H95" s="4" t="s">
        <v>318</v>
      </c>
      <c r="I95" s="8">
        <v>5700000</v>
      </c>
      <c r="J95" s="8">
        <v>5.7</v>
      </c>
      <c r="K95" s="8">
        <v>4920117.1500000004</v>
      </c>
      <c r="L95" s="8">
        <v>4.92</v>
      </c>
      <c r="M95" s="4" t="s">
        <v>61</v>
      </c>
      <c r="N95" s="4" t="s">
        <v>387</v>
      </c>
      <c r="O95" s="38">
        <v>43831</v>
      </c>
      <c r="P95" s="4" t="s">
        <v>388</v>
      </c>
      <c r="Q95" s="53" t="s">
        <v>389</v>
      </c>
      <c r="R95" s="4"/>
    </row>
    <row r="96" spans="1:18" x14ac:dyDescent="0.25">
      <c r="A96" s="4" t="s">
        <v>152</v>
      </c>
      <c r="B96" s="4" t="s">
        <v>152</v>
      </c>
      <c r="C96" s="4" t="s">
        <v>153</v>
      </c>
      <c r="D96" s="4" t="s">
        <v>152</v>
      </c>
      <c r="E96" s="4" t="s">
        <v>20</v>
      </c>
      <c r="F96" s="4" t="s">
        <v>152</v>
      </c>
      <c r="G96" s="4" t="s">
        <v>21</v>
      </c>
      <c r="H96" s="4" t="s">
        <v>318</v>
      </c>
      <c r="I96" s="8">
        <v>2361157.0499999998</v>
      </c>
      <c r="J96" s="8">
        <v>2.3611570499999996</v>
      </c>
      <c r="K96" s="8">
        <v>2038099.8766518</v>
      </c>
      <c r="L96" s="8">
        <v>2.0380998766517999</v>
      </c>
      <c r="M96" s="4" t="s">
        <v>23</v>
      </c>
      <c r="N96" s="4" t="s">
        <v>390</v>
      </c>
      <c r="O96" s="38">
        <v>43891</v>
      </c>
      <c r="P96" s="4" t="s">
        <v>391</v>
      </c>
      <c r="Q96" s="4" t="s">
        <v>392</v>
      </c>
      <c r="R96" s="4"/>
    </row>
    <row r="97" spans="1:18" x14ac:dyDescent="0.25">
      <c r="A97" s="4" t="s">
        <v>37</v>
      </c>
      <c r="B97" s="4" t="s">
        <v>37</v>
      </c>
      <c r="C97" s="4" t="s">
        <v>37</v>
      </c>
      <c r="D97" s="4" t="s">
        <v>37</v>
      </c>
      <c r="E97" s="4" t="s">
        <v>37</v>
      </c>
      <c r="F97" s="4" t="s">
        <v>18</v>
      </c>
      <c r="G97" s="4" t="s">
        <v>27</v>
      </c>
      <c r="H97" s="4" t="s">
        <v>55</v>
      </c>
      <c r="I97" s="8">
        <v>4000000</v>
      </c>
      <c r="J97" s="8">
        <v>4</v>
      </c>
      <c r="K97" s="8">
        <v>3452713.7898799237</v>
      </c>
      <c r="L97" s="8">
        <v>3.4527137898799238</v>
      </c>
      <c r="M97" s="4" t="s">
        <v>61</v>
      </c>
      <c r="N97" s="4" t="s">
        <v>393</v>
      </c>
      <c r="O97" s="38">
        <v>43891</v>
      </c>
      <c r="P97" s="4" t="s">
        <v>394</v>
      </c>
      <c r="Q97" s="4" t="s">
        <v>395</v>
      </c>
      <c r="R97" s="4"/>
    </row>
    <row r="98" spans="1:18" x14ac:dyDescent="0.25">
      <c r="A98" s="4" t="s">
        <v>396</v>
      </c>
      <c r="B98" s="4" t="s">
        <v>179</v>
      </c>
      <c r="C98" s="4" t="s">
        <v>397</v>
      </c>
      <c r="D98" s="4" t="s">
        <v>179</v>
      </c>
      <c r="E98" s="4" t="s">
        <v>20</v>
      </c>
      <c r="F98" s="4" t="s">
        <v>35</v>
      </c>
      <c r="G98" s="4" t="s">
        <v>36</v>
      </c>
      <c r="H98" s="4" t="s">
        <v>37</v>
      </c>
      <c r="I98" s="8">
        <v>5792545</v>
      </c>
      <c r="J98" s="8">
        <v>5.7925449999999996</v>
      </c>
      <c r="K98" s="8">
        <v>5000000.0000000009</v>
      </c>
      <c r="L98" s="8">
        <v>5.0000000000000009</v>
      </c>
      <c r="M98" s="4" t="s">
        <v>38</v>
      </c>
      <c r="N98" s="4" t="s">
        <v>398</v>
      </c>
      <c r="O98" s="38">
        <v>43922</v>
      </c>
      <c r="P98" s="4" t="s">
        <v>399</v>
      </c>
      <c r="Q98" s="4" t="s">
        <v>400</v>
      </c>
      <c r="R98" s="4"/>
    </row>
    <row r="99" spans="1:18" x14ac:dyDescent="0.25">
      <c r="A99" s="4" t="s">
        <v>401</v>
      </c>
      <c r="B99" s="4" t="s">
        <v>401</v>
      </c>
      <c r="C99" s="4" t="s">
        <v>402</v>
      </c>
      <c r="D99" s="4" t="s">
        <v>401</v>
      </c>
      <c r="E99" s="4" t="s">
        <v>20</v>
      </c>
      <c r="F99" s="4" t="s">
        <v>35</v>
      </c>
      <c r="G99" s="4" t="s">
        <v>36</v>
      </c>
      <c r="H99" s="4" t="s">
        <v>37</v>
      </c>
      <c r="I99" s="8">
        <v>300000</v>
      </c>
      <c r="J99" s="8">
        <v>0.3</v>
      </c>
      <c r="K99" s="8">
        <v>258953.53424099428</v>
      </c>
      <c r="L99" s="8">
        <v>0.25895353424099427</v>
      </c>
      <c r="M99" s="4" t="s">
        <v>38</v>
      </c>
      <c r="N99" s="4" t="s">
        <v>403</v>
      </c>
      <c r="O99" s="38">
        <v>43862</v>
      </c>
      <c r="P99" s="4" t="s">
        <v>404</v>
      </c>
      <c r="Q99" s="4" t="s">
        <v>405</v>
      </c>
      <c r="R99" s="4"/>
    </row>
    <row r="100" spans="1:18" x14ac:dyDescent="0.25">
      <c r="A100" s="4" t="s">
        <v>18</v>
      </c>
      <c r="B100" s="4" t="s">
        <v>18</v>
      </c>
      <c r="C100" s="4" t="s">
        <v>19</v>
      </c>
      <c r="D100" s="4" t="s">
        <v>18</v>
      </c>
      <c r="E100" s="4" t="s">
        <v>20</v>
      </c>
      <c r="F100" s="4" t="s">
        <v>18</v>
      </c>
      <c r="G100" s="4" t="s">
        <v>27</v>
      </c>
      <c r="H100" s="4" t="s">
        <v>28</v>
      </c>
      <c r="I100" s="8">
        <v>430298520</v>
      </c>
      <c r="J100" s="8">
        <v>430.29852</v>
      </c>
      <c r="K100" s="8">
        <v>371424408.44223052</v>
      </c>
      <c r="L100" s="8">
        <v>371.42440844223051</v>
      </c>
      <c r="M100" s="4" t="s">
        <v>23</v>
      </c>
      <c r="N100" s="4" t="s">
        <v>406</v>
      </c>
      <c r="O100" s="38">
        <v>43891</v>
      </c>
      <c r="P100" s="4" t="s">
        <v>407</v>
      </c>
      <c r="Q100" s="4" t="s">
        <v>408</v>
      </c>
      <c r="R100" s="4"/>
    </row>
    <row r="101" spans="1:18" x14ac:dyDescent="0.25">
      <c r="A101" s="4" t="s">
        <v>396</v>
      </c>
      <c r="B101" s="4" t="s">
        <v>409</v>
      </c>
      <c r="C101" s="4" t="s">
        <v>409</v>
      </c>
      <c r="D101" s="4" t="s">
        <v>410</v>
      </c>
      <c r="E101" s="4" t="s">
        <v>85</v>
      </c>
      <c r="F101" s="4" t="s">
        <v>410</v>
      </c>
      <c r="G101" s="4" t="s">
        <v>21</v>
      </c>
      <c r="H101" s="4" t="s">
        <v>411</v>
      </c>
      <c r="I101" s="8">
        <v>405478.15</v>
      </c>
      <c r="J101" s="8">
        <v>0.40547815000000004</v>
      </c>
      <c r="K101" s="8">
        <v>350000.00000000006</v>
      </c>
      <c r="L101" s="8">
        <v>0.35000000000000003</v>
      </c>
      <c r="M101" s="4" t="s">
        <v>23</v>
      </c>
      <c r="N101" s="4" t="s">
        <v>412</v>
      </c>
      <c r="O101" s="38">
        <v>43922</v>
      </c>
      <c r="P101" s="4" t="s">
        <v>413</v>
      </c>
      <c r="Q101" s="4" t="s">
        <v>414</v>
      </c>
      <c r="R101" s="4"/>
    </row>
    <row r="102" spans="1:18" x14ac:dyDescent="0.25">
      <c r="A102" s="4" t="s">
        <v>415</v>
      </c>
      <c r="B102" s="4" t="s">
        <v>416</v>
      </c>
      <c r="C102" s="4" t="s">
        <v>416</v>
      </c>
      <c r="D102" s="4" t="s">
        <v>415</v>
      </c>
      <c r="E102" s="4" t="s">
        <v>147</v>
      </c>
      <c r="F102" s="4" t="s">
        <v>35</v>
      </c>
      <c r="G102" s="4" t="s">
        <v>36</v>
      </c>
      <c r="H102" s="4" t="s">
        <v>37</v>
      </c>
      <c r="I102" s="8">
        <v>10000000</v>
      </c>
      <c r="J102" s="8">
        <v>10</v>
      </c>
      <c r="K102" s="8">
        <v>8631784.4746998101</v>
      </c>
      <c r="L102" s="8">
        <v>8.6317844746998098</v>
      </c>
      <c r="M102" s="4" t="s">
        <v>38</v>
      </c>
      <c r="N102" s="4" t="s">
        <v>417</v>
      </c>
      <c r="O102" s="38">
        <v>43922</v>
      </c>
      <c r="P102" s="4" t="s">
        <v>418</v>
      </c>
      <c r="Q102" s="4" t="s">
        <v>419</v>
      </c>
      <c r="R102" s="4"/>
    </row>
    <row r="103" spans="1:18" x14ac:dyDescent="0.25">
      <c r="A103" s="4" t="s">
        <v>211</v>
      </c>
      <c r="B103" s="4" t="s">
        <v>415</v>
      </c>
      <c r="C103" s="4" t="s">
        <v>420</v>
      </c>
      <c r="D103" s="4" t="s">
        <v>415</v>
      </c>
      <c r="E103" s="4" t="s">
        <v>20</v>
      </c>
      <c r="F103" s="4" t="s">
        <v>35</v>
      </c>
      <c r="G103" s="4" t="s">
        <v>36</v>
      </c>
      <c r="H103" s="4" t="s">
        <v>37</v>
      </c>
      <c r="I103" s="8">
        <v>10805419.999999998</v>
      </c>
      <c r="J103" s="8">
        <v>10.805419999999998</v>
      </c>
      <c r="K103" s="8">
        <v>9327005.6598610803</v>
      </c>
      <c r="L103" s="8">
        <v>9.3270056598610811</v>
      </c>
      <c r="M103" s="4" t="s">
        <v>38</v>
      </c>
      <c r="N103" s="4" t="s">
        <v>421</v>
      </c>
      <c r="O103" s="38">
        <v>43922</v>
      </c>
      <c r="P103" s="4" t="s">
        <v>422</v>
      </c>
      <c r="Q103" s="4" t="s">
        <v>423</v>
      </c>
      <c r="R103" s="4"/>
    </row>
    <row r="104" spans="1:18" x14ac:dyDescent="0.25">
      <c r="A104" s="4" t="s">
        <v>152</v>
      </c>
      <c r="B104" s="4" t="s">
        <v>152</v>
      </c>
      <c r="C104" s="4" t="s">
        <v>424</v>
      </c>
      <c r="D104" s="4" t="s">
        <v>152</v>
      </c>
      <c r="E104" s="4" t="s">
        <v>20</v>
      </c>
      <c r="F104" s="4" t="s">
        <v>152</v>
      </c>
      <c r="G104" s="4" t="s">
        <v>21</v>
      </c>
      <c r="H104" s="4" t="s">
        <v>318</v>
      </c>
      <c r="I104" s="8">
        <v>7048230</v>
      </c>
      <c r="J104" s="8">
        <v>7.0482300000000002</v>
      </c>
      <c r="K104" s="8">
        <v>6083880.2288113441</v>
      </c>
      <c r="L104" s="8">
        <v>6.0838802288113438</v>
      </c>
      <c r="M104" s="4" t="s">
        <v>23</v>
      </c>
      <c r="N104" s="4" t="s">
        <v>425</v>
      </c>
      <c r="O104" s="38">
        <v>43891</v>
      </c>
      <c r="P104" s="4" t="s">
        <v>426</v>
      </c>
      <c r="Q104" s="4" t="s">
        <v>427</v>
      </c>
      <c r="R104" s="4"/>
    </row>
    <row r="105" spans="1:18" x14ac:dyDescent="0.25">
      <c r="A105" s="4" t="s">
        <v>396</v>
      </c>
      <c r="B105" s="4" t="s">
        <v>428</v>
      </c>
      <c r="C105" s="4" t="s">
        <v>429</v>
      </c>
      <c r="D105" s="4" t="s">
        <v>428</v>
      </c>
      <c r="E105" s="4" t="s">
        <v>20</v>
      </c>
      <c r="F105" s="4" t="s">
        <v>35</v>
      </c>
      <c r="G105" s="4" t="s">
        <v>36</v>
      </c>
      <c r="H105" s="4" t="s">
        <v>37</v>
      </c>
      <c r="I105" s="8">
        <v>57925450</v>
      </c>
      <c r="J105" s="8">
        <v>57.925449999999998</v>
      </c>
      <c r="K105" s="8">
        <v>50000000.000000007</v>
      </c>
      <c r="L105" s="8">
        <v>50.000000000000007</v>
      </c>
      <c r="M105" s="4" t="s">
        <v>38</v>
      </c>
      <c r="N105" s="4" t="s">
        <v>430</v>
      </c>
      <c r="O105" s="38">
        <v>43922</v>
      </c>
      <c r="P105" s="4" t="s">
        <v>422</v>
      </c>
      <c r="Q105" s="4" t="s">
        <v>423</v>
      </c>
      <c r="R105" s="4"/>
    </row>
    <row r="106" spans="1:18" x14ac:dyDescent="0.25">
      <c r="A106" s="4" t="s">
        <v>113</v>
      </c>
      <c r="B106" s="4" t="s">
        <v>113</v>
      </c>
      <c r="C106" s="4" t="s">
        <v>258</v>
      </c>
      <c r="D106" s="4" t="s">
        <v>113</v>
      </c>
      <c r="E106" s="4" t="s">
        <v>20</v>
      </c>
      <c r="F106" s="4" t="s">
        <v>113</v>
      </c>
      <c r="G106" s="4" t="s">
        <v>21</v>
      </c>
      <c r="H106" s="4" t="s">
        <v>431</v>
      </c>
      <c r="I106" s="8">
        <v>2199954.7000000002</v>
      </c>
      <c r="J106" s="8">
        <v>2.1999547000000002</v>
      </c>
      <c r="K106" s="8">
        <v>1898953.4824502878</v>
      </c>
      <c r="L106" s="8">
        <v>1.8989534824502878</v>
      </c>
      <c r="M106" s="4" t="s">
        <v>23</v>
      </c>
      <c r="N106" s="4" t="s">
        <v>432</v>
      </c>
      <c r="O106" s="38">
        <v>43922</v>
      </c>
      <c r="P106" s="4" t="s">
        <v>433</v>
      </c>
      <c r="Q106" s="4" t="s">
        <v>434</v>
      </c>
      <c r="R106" s="4"/>
    </row>
    <row r="107" spans="1:18" x14ac:dyDescent="0.25">
      <c r="A107" s="4" t="s">
        <v>32</v>
      </c>
      <c r="B107" s="4" t="s">
        <v>32</v>
      </c>
      <c r="C107" s="6" t="s">
        <v>435</v>
      </c>
      <c r="D107" s="4" t="s">
        <v>32</v>
      </c>
      <c r="E107" s="4" t="s">
        <v>20</v>
      </c>
      <c r="F107" s="4" t="s">
        <v>32</v>
      </c>
      <c r="G107" s="4" t="s">
        <v>21</v>
      </c>
      <c r="H107" s="4" t="s">
        <v>436</v>
      </c>
      <c r="I107" s="8">
        <v>936741.66666666674</v>
      </c>
      <c r="J107" s="8">
        <v>0.93674166666666669</v>
      </c>
      <c r="K107" s="8">
        <v>808575.2175137758</v>
      </c>
      <c r="L107" s="8">
        <v>0.80857521751377581</v>
      </c>
      <c r="M107" s="4" t="s">
        <v>23</v>
      </c>
      <c r="N107" s="4" t="s">
        <v>437</v>
      </c>
      <c r="O107" s="38">
        <v>43862</v>
      </c>
      <c r="P107" s="4" t="s">
        <v>438</v>
      </c>
      <c r="Q107" s="4" t="s">
        <v>439</v>
      </c>
      <c r="R107" s="4"/>
    </row>
    <row r="108" spans="1:18" x14ac:dyDescent="0.25">
      <c r="A108" s="4" t="s">
        <v>32</v>
      </c>
      <c r="B108" s="4" t="s">
        <v>32</v>
      </c>
      <c r="C108" s="6" t="s">
        <v>435</v>
      </c>
      <c r="D108" s="4" t="s">
        <v>32</v>
      </c>
      <c r="E108" s="4" t="s">
        <v>20</v>
      </c>
      <c r="F108" s="4" t="s">
        <v>32</v>
      </c>
      <c r="G108" s="4" t="s">
        <v>21</v>
      </c>
      <c r="H108" s="4" t="s">
        <v>440</v>
      </c>
      <c r="I108" s="8">
        <v>1405112.5000000002</v>
      </c>
      <c r="J108" s="8">
        <v>1.4051125000000002</v>
      </c>
      <c r="K108" s="8">
        <v>1212862.8262706639</v>
      </c>
      <c r="L108" s="8">
        <v>1.2128628262706638</v>
      </c>
      <c r="M108" s="4" t="s">
        <v>23</v>
      </c>
      <c r="N108" s="4" t="s">
        <v>441</v>
      </c>
      <c r="O108" s="38">
        <v>43862</v>
      </c>
      <c r="P108" s="4" t="s">
        <v>438</v>
      </c>
      <c r="Q108" s="4" t="s">
        <v>439</v>
      </c>
      <c r="R108" s="4"/>
    </row>
    <row r="109" spans="1:18" x14ac:dyDescent="0.25">
      <c r="A109" s="4" t="s">
        <v>49</v>
      </c>
      <c r="B109" s="4" t="s">
        <v>49</v>
      </c>
      <c r="C109" s="7" t="s">
        <v>442</v>
      </c>
      <c r="D109" s="4" t="s">
        <v>49</v>
      </c>
      <c r="E109" s="4" t="s">
        <v>20</v>
      </c>
      <c r="F109" s="4" t="s">
        <v>49</v>
      </c>
      <c r="G109" s="4" t="s">
        <v>21</v>
      </c>
      <c r="H109" s="4" t="s">
        <v>443</v>
      </c>
      <c r="I109" s="8">
        <v>750296.65643600002</v>
      </c>
      <c r="J109" s="8">
        <v>0.75029665643599996</v>
      </c>
      <c r="K109" s="8">
        <v>647639.90304434416</v>
      </c>
      <c r="L109" s="8">
        <v>0.64763990304434416</v>
      </c>
      <c r="M109" s="4" t="s">
        <v>23</v>
      </c>
      <c r="N109" s="4" t="s">
        <v>444</v>
      </c>
      <c r="O109" s="38">
        <v>43922</v>
      </c>
      <c r="P109" s="4" t="s">
        <v>445</v>
      </c>
      <c r="Q109" s="4" t="s">
        <v>446</v>
      </c>
      <c r="R109" s="4"/>
    </row>
    <row r="110" spans="1:18" x14ac:dyDescent="0.25">
      <c r="A110" s="4" t="s">
        <v>49</v>
      </c>
      <c r="B110" s="4" t="s">
        <v>49</v>
      </c>
      <c r="C110" s="7" t="s">
        <v>442</v>
      </c>
      <c r="D110" s="4" t="s">
        <v>49</v>
      </c>
      <c r="E110" s="4" t="s">
        <v>20</v>
      </c>
      <c r="F110" s="4" t="s">
        <v>49</v>
      </c>
      <c r="G110" s="4" t="s">
        <v>21</v>
      </c>
      <c r="H110" s="4" t="s">
        <v>447</v>
      </c>
      <c r="I110" s="8">
        <v>749968.70891200006</v>
      </c>
      <c r="J110" s="8">
        <v>0.74996870891200007</v>
      </c>
      <c r="K110" s="8">
        <v>647356.82580972626</v>
      </c>
      <c r="L110" s="8">
        <v>0.64735682580972631</v>
      </c>
      <c r="M110" s="4" t="s">
        <v>23</v>
      </c>
      <c r="N110" s="4" t="s">
        <v>448</v>
      </c>
      <c r="O110" s="38">
        <v>43922</v>
      </c>
      <c r="P110" s="4" t="s">
        <v>449</v>
      </c>
      <c r="Q110" s="4" t="s">
        <v>446</v>
      </c>
      <c r="R110" s="4"/>
    </row>
    <row r="111" spans="1:18" x14ac:dyDescent="0.25">
      <c r="A111" s="4" t="s">
        <v>49</v>
      </c>
      <c r="B111" s="4" t="s">
        <v>49</v>
      </c>
      <c r="C111" s="7" t="s">
        <v>442</v>
      </c>
      <c r="D111" s="4" t="s">
        <v>49</v>
      </c>
      <c r="E111" s="4" t="s">
        <v>20</v>
      </c>
      <c r="F111" s="4" t="s">
        <v>49</v>
      </c>
      <c r="G111" s="4" t="s">
        <v>21</v>
      </c>
      <c r="H111" s="4" t="s">
        <v>450</v>
      </c>
      <c r="I111" s="8">
        <v>538558.12554000004</v>
      </c>
      <c r="J111" s="8">
        <v>0.53855812554000004</v>
      </c>
      <c r="K111" s="8">
        <v>464871.76667596033</v>
      </c>
      <c r="L111" s="8">
        <v>0.46487176667596031</v>
      </c>
      <c r="M111" s="4" t="s">
        <v>23</v>
      </c>
      <c r="N111" s="4" t="s">
        <v>451</v>
      </c>
      <c r="O111" s="38">
        <v>43922</v>
      </c>
      <c r="P111" s="4" t="s">
        <v>452</v>
      </c>
      <c r="Q111" s="4" t="s">
        <v>446</v>
      </c>
      <c r="R111" s="4"/>
    </row>
    <row r="112" spans="1:18" x14ac:dyDescent="0.25">
      <c r="A112" s="4" t="s">
        <v>49</v>
      </c>
      <c r="B112" s="4" t="s">
        <v>49</v>
      </c>
      <c r="C112" s="7" t="s">
        <v>442</v>
      </c>
      <c r="D112" s="4" t="s">
        <v>49</v>
      </c>
      <c r="E112" s="4" t="s">
        <v>20</v>
      </c>
      <c r="F112" s="4" t="s">
        <v>49</v>
      </c>
      <c r="G112" s="4" t="s">
        <v>21</v>
      </c>
      <c r="H112" s="4" t="s">
        <v>453</v>
      </c>
      <c r="I112" s="8">
        <v>562839</v>
      </c>
      <c r="J112" s="8">
        <v>0.56283899999999998</v>
      </c>
      <c r="K112" s="8">
        <v>485830.49419555662</v>
      </c>
      <c r="L112" s="8">
        <v>0.48583049419555663</v>
      </c>
      <c r="M112" s="4" t="s">
        <v>23</v>
      </c>
      <c r="N112" s="4" t="s">
        <v>454</v>
      </c>
      <c r="O112" s="38">
        <v>43922</v>
      </c>
      <c r="P112" s="4" t="s">
        <v>455</v>
      </c>
      <c r="Q112" s="4" t="s">
        <v>446</v>
      </c>
      <c r="R112" s="4"/>
    </row>
    <row r="113" spans="1:18" x14ac:dyDescent="0.25">
      <c r="A113" s="4" t="s">
        <v>49</v>
      </c>
      <c r="B113" s="4" t="s">
        <v>49</v>
      </c>
      <c r="C113" s="7" t="s">
        <v>442</v>
      </c>
      <c r="D113" s="4" t="s">
        <v>49</v>
      </c>
      <c r="E113" s="4" t="s">
        <v>20</v>
      </c>
      <c r="F113" s="4" t="s">
        <v>49</v>
      </c>
      <c r="G113" s="4" t="s">
        <v>21</v>
      </c>
      <c r="H113" s="4" t="s">
        <v>456</v>
      </c>
      <c r="I113" s="8">
        <v>448115.90185600001</v>
      </c>
      <c r="J113" s="8">
        <v>0.44811590185600003</v>
      </c>
      <c r="K113" s="8">
        <v>386803.98845067248</v>
      </c>
      <c r="L113" s="8">
        <v>0.38680398845067249</v>
      </c>
      <c r="M113" s="4" t="s">
        <v>23</v>
      </c>
      <c r="N113" s="4" t="s">
        <v>457</v>
      </c>
      <c r="O113" s="38">
        <v>43922</v>
      </c>
      <c r="P113" s="4" t="s">
        <v>458</v>
      </c>
      <c r="Q113" s="4" t="s">
        <v>446</v>
      </c>
      <c r="R113" s="4"/>
    </row>
    <row r="114" spans="1:18" x14ac:dyDescent="0.25">
      <c r="A114" s="4" t="s">
        <v>49</v>
      </c>
      <c r="B114" s="4" t="s">
        <v>49</v>
      </c>
      <c r="C114" s="7" t="s">
        <v>442</v>
      </c>
      <c r="D114" s="4" t="s">
        <v>49</v>
      </c>
      <c r="E114" s="4" t="s">
        <v>20</v>
      </c>
      <c r="F114" s="4" t="s">
        <v>49</v>
      </c>
      <c r="G114" s="4" t="s">
        <v>21</v>
      </c>
      <c r="H114" s="4" t="s">
        <v>459</v>
      </c>
      <c r="I114" s="8">
        <v>749581.47568000003</v>
      </c>
      <c r="J114" s="8">
        <v>0.74958147568</v>
      </c>
      <c r="K114" s="8">
        <v>647022.57442971971</v>
      </c>
      <c r="L114" s="8">
        <v>0.64702257442971967</v>
      </c>
      <c r="M114" s="4" t="s">
        <v>23</v>
      </c>
      <c r="N114" s="4" t="s">
        <v>460</v>
      </c>
      <c r="O114" s="38">
        <v>43922</v>
      </c>
      <c r="P114" s="4" t="s">
        <v>461</v>
      </c>
      <c r="Q114" s="4" t="s">
        <v>446</v>
      </c>
      <c r="R114" s="4"/>
    </row>
    <row r="115" spans="1:18" x14ac:dyDescent="0.25">
      <c r="A115" s="4" t="s">
        <v>152</v>
      </c>
      <c r="B115" s="4" t="s">
        <v>347</v>
      </c>
      <c r="C115" s="4" t="s">
        <v>347</v>
      </c>
      <c r="D115" s="4" t="s">
        <v>152</v>
      </c>
      <c r="E115" s="4" t="s">
        <v>85</v>
      </c>
      <c r="F115" s="4" t="s">
        <v>152</v>
      </c>
      <c r="G115" s="4" t="s">
        <v>21</v>
      </c>
      <c r="H115" s="4" t="s">
        <v>318</v>
      </c>
      <c r="I115" s="8">
        <v>2466880.5</v>
      </c>
      <c r="J115" s="8">
        <v>2.4668804999999998</v>
      </c>
      <c r="K115" s="8">
        <v>2129358.0800839704</v>
      </c>
      <c r="L115" s="8">
        <v>2.1293580800839704</v>
      </c>
      <c r="M115" s="4" t="s">
        <v>23</v>
      </c>
      <c r="N115" s="4" t="s">
        <v>462</v>
      </c>
      <c r="O115" s="38">
        <v>43891</v>
      </c>
      <c r="P115" s="4" t="s">
        <v>426</v>
      </c>
      <c r="Q115" s="4" t="s">
        <v>427</v>
      </c>
      <c r="R115" s="4"/>
    </row>
    <row r="116" spans="1:18" x14ac:dyDescent="0.25">
      <c r="A116" s="4" t="s">
        <v>463</v>
      </c>
      <c r="B116" s="4" t="s">
        <v>463</v>
      </c>
      <c r="C116" s="4" t="s">
        <v>464</v>
      </c>
      <c r="D116" s="4" t="s">
        <v>463</v>
      </c>
      <c r="E116" s="4" t="s">
        <v>20</v>
      </c>
      <c r="F116" s="4" t="s">
        <v>35</v>
      </c>
      <c r="G116" s="4" t="s">
        <v>36</v>
      </c>
      <c r="H116" s="4" t="s">
        <v>37</v>
      </c>
      <c r="I116" s="8">
        <v>150000000</v>
      </c>
      <c r="J116" s="8">
        <v>150</v>
      </c>
      <c r="K116" s="8">
        <v>129476767.12049714</v>
      </c>
      <c r="L116" s="8">
        <v>129.47676712049713</v>
      </c>
      <c r="M116" s="4" t="s">
        <v>38</v>
      </c>
      <c r="N116" s="4" t="s">
        <v>465</v>
      </c>
      <c r="O116" s="38">
        <v>43922</v>
      </c>
      <c r="P116" s="4" t="s">
        <v>466</v>
      </c>
      <c r="Q116" s="4" t="s">
        <v>467</v>
      </c>
      <c r="R116" s="4"/>
    </row>
    <row r="117" spans="1:18" x14ac:dyDescent="0.25">
      <c r="A117" s="4" t="s">
        <v>37</v>
      </c>
      <c r="B117" s="4" t="s">
        <v>37</v>
      </c>
      <c r="C117" s="4" t="s">
        <v>37</v>
      </c>
      <c r="D117" s="4" t="s">
        <v>37</v>
      </c>
      <c r="E117" s="4" t="s">
        <v>37</v>
      </c>
      <c r="F117" s="4" t="s">
        <v>18</v>
      </c>
      <c r="G117" s="4" t="s">
        <v>27</v>
      </c>
      <c r="H117" s="4" t="s">
        <v>86</v>
      </c>
      <c r="I117" s="8">
        <v>6900000</v>
      </c>
      <c r="J117" s="8">
        <v>6.9</v>
      </c>
      <c r="K117" s="8">
        <v>5955931.2875428684</v>
      </c>
      <c r="L117" s="8">
        <v>5.9559312875428683</v>
      </c>
      <c r="M117" s="4" t="s">
        <v>61</v>
      </c>
      <c r="N117" s="4" t="s">
        <v>468</v>
      </c>
      <c r="O117" s="38">
        <v>43922</v>
      </c>
      <c r="P117" s="4" t="s">
        <v>469</v>
      </c>
      <c r="Q117" s="4" t="s">
        <v>470</v>
      </c>
      <c r="R117" s="4"/>
    </row>
    <row r="118" spans="1:18" x14ac:dyDescent="0.25">
      <c r="A118" s="4" t="s">
        <v>113</v>
      </c>
      <c r="B118" s="4" t="s">
        <v>113</v>
      </c>
      <c r="C118" s="4" t="s">
        <v>114</v>
      </c>
      <c r="D118" s="4" t="s">
        <v>113</v>
      </c>
      <c r="E118" s="4" t="s">
        <v>20</v>
      </c>
      <c r="F118" s="4" t="s">
        <v>113</v>
      </c>
      <c r="G118" s="4" t="s">
        <v>21</v>
      </c>
      <c r="H118" s="4" t="s">
        <v>431</v>
      </c>
      <c r="I118" s="8">
        <v>29117047.500000004</v>
      </c>
      <c r="J118" s="8">
        <v>29.117047500000005</v>
      </c>
      <c r="K118" s="8">
        <v>25133207.855959695</v>
      </c>
      <c r="L118" s="8">
        <v>25.133207855959697</v>
      </c>
      <c r="M118" s="4" t="s">
        <v>23</v>
      </c>
      <c r="N118" s="4" t="s">
        <v>471</v>
      </c>
      <c r="O118" s="38">
        <v>43922</v>
      </c>
      <c r="P118" s="4" t="s">
        <v>472</v>
      </c>
      <c r="Q118" s="4" t="s">
        <v>473</v>
      </c>
      <c r="R118" s="4"/>
    </row>
    <row r="119" spans="1:18" x14ac:dyDescent="0.25">
      <c r="A119" s="4" t="s">
        <v>113</v>
      </c>
      <c r="B119" s="4" t="s">
        <v>113</v>
      </c>
      <c r="C119" s="4" t="s">
        <v>114</v>
      </c>
      <c r="D119" s="4" t="s">
        <v>113</v>
      </c>
      <c r="E119" s="4" t="s">
        <v>20</v>
      </c>
      <c r="F119" s="4" t="s">
        <v>113</v>
      </c>
      <c r="G119" s="4" t="s">
        <v>21</v>
      </c>
      <c r="H119" s="4" t="s">
        <v>165</v>
      </c>
      <c r="I119" s="8">
        <v>25881820.000000004</v>
      </c>
      <c r="J119" s="8">
        <v>25.881820000000005</v>
      </c>
      <c r="K119" s="8">
        <v>22340629.205297507</v>
      </c>
      <c r="L119" s="8">
        <v>22.340629205297507</v>
      </c>
      <c r="M119" s="4" t="s">
        <v>23</v>
      </c>
      <c r="N119" s="4" t="s">
        <v>474</v>
      </c>
      <c r="O119" s="38">
        <v>43922</v>
      </c>
      <c r="P119" s="4" t="s">
        <v>475</v>
      </c>
      <c r="Q119" s="4" t="s">
        <v>473</v>
      </c>
      <c r="R119" s="4"/>
    </row>
    <row r="120" spans="1:18" x14ac:dyDescent="0.25">
      <c r="A120" s="4" t="s">
        <v>49</v>
      </c>
      <c r="B120" s="4" t="s">
        <v>49</v>
      </c>
      <c r="C120" s="4" t="s">
        <v>50</v>
      </c>
      <c r="D120" s="4" t="s">
        <v>49</v>
      </c>
      <c r="E120" s="4" t="s">
        <v>20</v>
      </c>
      <c r="F120" s="4" t="s">
        <v>49</v>
      </c>
      <c r="G120" s="4" t="s">
        <v>21</v>
      </c>
      <c r="H120" s="4" t="s">
        <v>476</v>
      </c>
      <c r="I120" s="8">
        <v>17260396</v>
      </c>
      <c r="J120" s="8">
        <v>17.260396</v>
      </c>
      <c r="K120" s="8">
        <v>14898801.821997069</v>
      </c>
      <c r="L120" s="8">
        <v>14.898801821997068</v>
      </c>
      <c r="M120" s="4" t="s">
        <v>23</v>
      </c>
      <c r="N120" s="4" t="s">
        <v>477</v>
      </c>
      <c r="O120" s="38">
        <v>43922</v>
      </c>
      <c r="P120" s="4" t="s">
        <v>478</v>
      </c>
      <c r="Q120" s="4" t="s">
        <v>479</v>
      </c>
      <c r="R120" s="4"/>
    </row>
    <row r="121" spans="1:18" x14ac:dyDescent="0.25">
      <c r="A121" s="4" t="s">
        <v>49</v>
      </c>
      <c r="B121" s="4" t="s">
        <v>49</v>
      </c>
      <c r="C121" s="4" t="s">
        <v>50</v>
      </c>
      <c r="D121" s="4" t="s">
        <v>49</v>
      </c>
      <c r="E121" s="4" t="s">
        <v>20</v>
      </c>
      <c r="F121" s="4" t="s">
        <v>49</v>
      </c>
      <c r="G121" s="4" t="s">
        <v>21</v>
      </c>
      <c r="H121" s="4" t="s">
        <v>480</v>
      </c>
      <c r="I121" s="8">
        <v>11481915.6</v>
      </c>
      <c r="J121" s="8">
        <v>11.481915599999999</v>
      </c>
      <c r="K121" s="8">
        <v>9910942.0815893542</v>
      </c>
      <c r="L121" s="8">
        <v>9.9109420815893543</v>
      </c>
      <c r="M121" s="4" t="s">
        <v>23</v>
      </c>
      <c r="N121" s="4" t="s">
        <v>481</v>
      </c>
      <c r="O121" s="38">
        <v>43922</v>
      </c>
      <c r="P121" s="4" t="s">
        <v>478</v>
      </c>
      <c r="Q121" s="4" t="s">
        <v>479</v>
      </c>
      <c r="R121" s="4"/>
    </row>
    <row r="122" spans="1:18" x14ac:dyDescent="0.25">
      <c r="A122" s="4" t="s">
        <v>49</v>
      </c>
      <c r="B122" s="4" t="s">
        <v>49</v>
      </c>
      <c r="C122" s="4" t="s">
        <v>482</v>
      </c>
      <c r="D122" s="4" t="s">
        <v>49</v>
      </c>
      <c r="E122" s="4" t="s">
        <v>20</v>
      </c>
      <c r="F122" s="4" t="s">
        <v>49</v>
      </c>
      <c r="G122" s="4" t="s">
        <v>21</v>
      </c>
      <c r="H122" s="4" t="s">
        <v>476</v>
      </c>
      <c r="I122" s="8">
        <v>8254972</v>
      </c>
      <c r="J122" s="8">
        <v>8.2549720000000004</v>
      </c>
      <c r="K122" s="8">
        <v>7125513.9148681639</v>
      </c>
      <c r="L122" s="8">
        <v>7.1255139148681641</v>
      </c>
      <c r="M122" s="4" t="s">
        <v>23</v>
      </c>
      <c r="N122" s="4" t="s">
        <v>483</v>
      </c>
      <c r="O122" s="38">
        <v>43891</v>
      </c>
      <c r="P122" s="4" t="s">
        <v>484</v>
      </c>
      <c r="Q122" s="4" t="s">
        <v>485</v>
      </c>
      <c r="R122" s="4"/>
    </row>
    <row r="123" spans="1:18" x14ac:dyDescent="0.25">
      <c r="A123" s="4" t="s">
        <v>49</v>
      </c>
      <c r="B123" s="4" t="s">
        <v>49</v>
      </c>
      <c r="C123" s="4" t="s">
        <v>486</v>
      </c>
      <c r="D123" s="4" t="s">
        <v>49</v>
      </c>
      <c r="E123" s="4" t="s">
        <v>20</v>
      </c>
      <c r="F123" s="4" t="s">
        <v>49</v>
      </c>
      <c r="G123" s="4" t="s">
        <v>21</v>
      </c>
      <c r="H123" s="4" t="s">
        <v>476</v>
      </c>
      <c r="I123" s="8">
        <v>9005424</v>
      </c>
      <c r="J123" s="8">
        <v>9.0054239999999997</v>
      </c>
      <c r="K123" s="8">
        <v>7773287.9071289059</v>
      </c>
      <c r="L123" s="8">
        <v>7.773287907128906</v>
      </c>
      <c r="M123" s="4" t="s">
        <v>23</v>
      </c>
      <c r="N123" s="4" t="s">
        <v>487</v>
      </c>
      <c r="O123" s="38">
        <v>43891</v>
      </c>
      <c r="P123" s="4" t="s">
        <v>484</v>
      </c>
      <c r="Q123" s="4" t="s">
        <v>485</v>
      </c>
      <c r="R123" s="4"/>
    </row>
    <row r="124" spans="1:18" x14ac:dyDescent="0.25">
      <c r="A124" s="4" t="s">
        <v>49</v>
      </c>
      <c r="B124" s="4" t="s">
        <v>49</v>
      </c>
      <c r="C124" s="4" t="s">
        <v>50</v>
      </c>
      <c r="D124" s="4" t="s">
        <v>49</v>
      </c>
      <c r="E124" s="4" t="s">
        <v>20</v>
      </c>
      <c r="F124" s="4" t="s">
        <v>49</v>
      </c>
      <c r="G124" s="4" t="s">
        <v>21</v>
      </c>
      <c r="H124" s="4" t="s">
        <v>488</v>
      </c>
      <c r="I124" s="8">
        <v>11256780</v>
      </c>
      <c r="J124" s="8">
        <v>11.256779999999999</v>
      </c>
      <c r="K124" s="8">
        <v>9716609.8839111328</v>
      </c>
      <c r="L124" s="8">
        <v>9.7166098839111328</v>
      </c>
      <c r="M124" s="4" t="s">
        <v>23</v>
      </c>
      <c r="N124" s="4" t="s">
        <v>489</v>
      </c>
      <c r="O124" s="38">
        <v>43891</v>
      </c>
      <c r="P124" s="4" t="s">
        <v>484</v>
      </c>
      <c r="Q124" s="4" t="s">
        <v>485</v>
      </c>
      <c r="R124" s="4"/>
    </row>
    <row r="125" spans="1:18" x14ac:dyDescent="0.25">
      <c r="A125" s="4" t="s">
        <v>42</v>
      </c>
      <c r="B125" s="4" t="s">
        <v>490</v>
      </c>
      <c r="C125" s="4" t="s">
        <v>491</v>
      </c>
      <c r="D125" s="4" t="s">
        <v>490</v>
      </c>
      <c r="E125" s="4" t="s">
        <v>20</v>
      </c>
      <c r="F125" s="4" t="s">
        <v>35</v>
      </c>
      <c r="G125" s="4" t="s">
        <v>36</v>
      </c>
      <c r="H125" s="4" t="s">
        <v>37</v>
      </c>
      <c r="I125" s="8">
        <v>4634036</v>
      </c>
      <c r="J125" s="8">
        <v>4.634036</v>
      </c>
      <c r="K125" s="8">
        <v>4000000.0000000005</v>
      </c>
      <c r="L125" s="8">
        <v>4.0000000000000009</v>
      </c>
      <c r="M125" s="4" t="s">
        <v>38</v>
      </c>
      <c r="N125" s="4" t="s">
        <v>492</v>
      </c>
      <c r="O125" s="38">
        <v>43922</v>
      </c>
      <c r="P125" s="4" t="s">
        <v>493</v>
      </c>
      <c r="Q125" s="4" t="s">
        <v>494</v>
      </c>
      <c r="R125" s="4"/>
    </row>
    <row r="126" spans="1:18" x14ac:dyDescent="0.25">
      <c r="A126" s="4" t="s">
        <v>495</v>
      </c>
      <c r="B126" s="4" t="s">
        <v>496</v>
      </c>
      <c r="C126" s="4" t="s">
        <v>496</v>
      </c>
      <c r="D126" s="4" t="s">
        <v>495</v>
      </c>
      <c r="E126" s="4" t="s">
        <v>34</v>
      </c>
      <c r="F126" s="4" t="s">
        <v>152</v>
      </c>
      <c r="G126" s="4" t="s">
        <v>21</v>
      </c>
      <c r="H126" s="4" t="s">
        <v>318</v>
      </c>
      <c r="I126" s="8">
        <v>330327.5</v>
      </c>
      <c r="J126" s="8">
        <v>0.3303275</v>
      </c>
      <c r="K126" s="8">
        <v>285131.57860664016</v>
      </c>
      <c r="L126" s="8">
        <v>0.28513157860664018</v>
      </c>
      <c r="M126" s="4" t="s">
        <v>23</v>
      </c>
      <c r="N126" s="4" t="s">
        <v>497</v>
      </c>
      <c r="O126" s="38">
        <v>43862</v>
      </c>
      <c r="P126" s="4" t="s">
        <v>498</v>
      </c>
      <c r="Q126" s="4" t="s">
        <v>499</v>
      </c>
      <c r="R126" s="4"/>
    </row>
    <row r="127" spans="1:18" x14ac:dyDescent="0.25">
      <c r="A127" s="4" t="s">
        <v>42</v>
      </c>
      <c r="B127" s="4" t="s">
        <v>490</v>
      </c>
      <c r="C127" s="4" t="s">
        <v>491</v>
      </c>
      <c r="D127" s="4" t="s">
        <v>490</v>
      </c>
      <c r="E127" s="4" t="s">
        <v>20</v>
      </c>
      <c r="F127" s="4" t="s">
        <v>146</v>
      </c>
      <c r="G127" s="4" t="s">
        <v>147</v>
      </c>
      <c r="H127" s="4" t="s">
        <v>148</v>
      </c>
      <c r="I127" s="8">
        <v>1158509</v>
      </c>
      <c r="J127" s="8">
        <v>1.158509</v>
      </c>
      <c r="K127" s="8">
        <v>1000000.0000000001</v>
      </c>
      <c r="L127" s="8">
        <v>1.0000000000000002</v>
      </c>
      <c r="M127" s="4" t="s">
        <v>38</v>
      </c>
      <c r="N127" s="4" t="s">
        <v>500</v>
      </c>
      <c r="O127" s="38">
        <v>43922</v>
      </c>
      <c r="P127" s="4" t="s">
        <v>493</v>
      </c>
      <c r="Q127" s="4" t="s">
        <v>494</v>
      </c>
      <c r="R127" s="4"/>
    </row>
    <row r="128" spans="1:18" x14ac:dyDescent="0.25">
      <c r="A128" s="4" t="s">
        <v>37</v>
      </c>
      <c r="B128" s="4" t="s">
        <v>37</v>
      </c>
      <c r="C128" s="4" t="s">
        <v>37</v>
      </c>
      <c r="D128" s="4" t="s">
        <v>37</v>
      </c>
      <c r="E128" s="4" t="s">
        <v>37</v>
      </c>
      <c r="F128" s="4" t="s">
        <v>59</v>
      </c>
      <c r="G128" s="4" t="s">
        <v>27</v>
      </c>
      <c r="H128" s="4" t="s">
        <v>60</v>
      </c>
      <c r="I128" s="8">
        <v>3500000</v>
      </c>
      <c r="J128" s="8">
        <v>3.5</v>
      </c>
      <c r="K128" s="8">
        <v>3021124.5661449335</v>
      </c>
      <c r="L128" s="8">
        <v>3.0211245661449335</v>
      </c>
      <c r="M128" s="4" t="s">
        <v>61</v>
      </c>
      <c r="N128" s="4" t="s">
        <v>501</v>
      </c>
      <c r="O128" s="38">
        <v>43922</v>
      </c>
      <c r="P128" s="4" t="s">
        <v>502</v>
      </c>
      <c r="Q128" s="4" t="s">
        <v>503</v>
      </c>
      <c r="R128" s="4"/>
    </row>
    <row r="129" spans="1:18" x14ac:dyDescent="0.25">
      <c r="A129" s="4" t="s">
        <v>59</v>
      </c>
      <c r="B129" s="4" t="s">
        <v>504</v>
      </c>
      <c r="C129" s="4" t="s">
        <v>504</v>
      </c>
      <c r="D129" s="4" t="s">
        <v>59</v>
      </c>
      <c r="E129" s="4" t="s">
        <v>85</v>
      </c>
      <c r="F129" s="4" t="s">
        <v>59</v>
      </c>
      <c r="G129" s="4" t="s">
        <v>21</v>
      </c>
      <c r="H129" s="4" t="s">
        <v>505</v>
      </c>
      <c r="I129" s="8">
        <v>2850000</v>
      </c>
      <c r="J129" s="8">
        <v>2.85</v>
      </c>
      <c r="K129" s="8">
        <v>2460058.5752894459</v>
      </c>
      <c r="L129" s="8">
        <v>2.4600585752894459</v>
      </c>
      <c r="M129" s="4" t="s">
        <v>23</v>
      </c>
      <c r="N129" s="4" t="s">
        <v>506</v>
      </c>
      <c r="O129" s="38">
        <v>43862</v>
      </c>
      <c r="P129" s="4" t="s">
        <v>507</v>
      </c>
      <c r="Q129" s="4" t="s">
        <v>508</v>
      </c>
      <c r="R129" s="4"/>
    </row>
    <row r="130" spans="1:18" x14ac:dyDescent="0.25">
      <c r="A130" s="4" t="s">
        <v>59</v>
      </c>
      <c r="B130" s="4" t="s">
        <v>504</v>
      </c>
      <c r="C130" s="4" t="s">
        <v>504</v>
      </c>
      <c r="D130" s="4" t="s">
        <v>59</v>
      </c>
      <c r="E130" s="4" t="s">
        <v>85</v>
      </c>
      <c r="F130" s="4" t="s">
        <v>59</v>
      </c>
      <c r="G130" s="4" t="s">
        <v>21</v>
      </c>
      <c r="H130" s="4" t="s">
        <v>164</v>
      </c>
      <c r="I130" s="8">
        <v>2850000</v>
      </c>
      <c r="J130" s="8">
        <v>2.85</v>
      </c>
      <c r="K130" s="8">
        <v>2460058.5752894459</v>
      </c>
      <c r="L130" s="8">
        <v>2.4600585752894459</v>
      </c>
      <c r="M130" s="4" t="s">
        <v>23</v>
      </c>
      <c r="N130" s="4" t="s">
        <v>509</v>
      </c>
      <c r="O130" s="38">
        <v>43862</v>
      </c>
      <c r="P130" s="4" t="s">
        <v>507</v>
      </c>
      <c r="Q130" s="4" t="s">
        <v>508</v>
      </c>
      <c r="R130" s="4"/>
    </row>
    <row r="131" spans="1:18" x14ac:dyDescent="0.25">
      <c r="A131" s="4" t="s">
        <v>59</v>
      </c>
      <c r="B131" s="4" t="s">
        <v>504</v>
      </c>
      <c r="C131" s="4" t="s">
        <v>504</v>
      </c>
      <c r="D131" s="4" t="s">
        <v>59</v>
      </c>
      <c r="E131" s="4" t="s">
        <v>85</v>
      </c>
      <c r="F131" s="4" t="s">
        <v>152</v>
      </c>
      <c r="G131" s="4" t="s">
        <v>21</v>
      </c>
      <c r="H131" s="4" t="s">
        <v>510</v>
      </c>
      <c r="I131" s="8">
        <v>2150000</v>
      </c>
      <c r="J131" s="8">
        <v>2.15</v>
      </c>
      <c r="K131" s="8">
        <v>1855833.6620604591</v>
      </c>
      <c r="L131" s="8">
        <v>1.8558336620604592</v>
      </c>
      <c r="M131" s="4" t="s">
        <v>23</v>
      </c>
      <c r="N131" s="4" t="s">
        <v>511</v>
      </c>
      <c r="O131" s="38">
        <v>43891</v>
      </c>
      <c r="P131" s="4" t="s">
        <v>507</v>
      </c>
      <c r="Q131" s="4" t="s">
        <v>508</v>
      </c>
      <c r="R131" s="4"/>
    </row>
    <row r="132" spans="1:18" x14ac:dyDescent="0.25">
      <c r="A132" s="4" t="s">
        <v>512</v>
      </c>
      <c r="B132" s="4" t="s">
        <v>513</v>
      </c>
      <c r="C132" s="4" t="s">
        <v>513</v>
      </c>
      <c r="D132" s="4" t="s">
        <v>512</v>
      </c>
      <c r="E132" s="4" t="s">
        <v>85</v>
      </c>
      <c r="F132" s="4" t="s">
        <v>35</v>
      </c>
      <c r="G132" s="4" t="s">
        <v>36</v>
      </c>
      <c r="H132" s="4" t="s">
        <v>37</v>
      </c>
      <c r="I132" s="8">
        <v>8000000</v>
      </c>
      <c r="J132" s="8">
        <v>8</v>
      </c>
      <c r="K132" s="8">
        <v>6905427.5797598474</v>
      </c>
      <c r="L132" s="8">
        <v>6.9054275797598477</v>
      </c>
      <c r="M132" s="4" t="s">
        <v>38</v>
      </c>
      <c r="N132" s="4" t="s">
        <v>514</v>
      </c>
      <c r="O132" s="38">
        <v>43922</v>
      </c>
      <c r="P132" s="4" t="s">
        <v>515</v>
      </c>
      <c r="Q132" s="4" t="s">
        <v>516</v>
      </c>
      <c r="R132" s="4"/>
    </row>
    <row r="133" spans="1:18" x14ac:dyDescent="0.25">
      <c r="A133" s="4" t="s">
        <v>37</v>
      </c>
      <c r="B133" s="4" t="s">
        <v>37</v>
      </c>
      <c r="C133" s="4" t="s">
        <v>37</v>
      </c>
      <c r="D133" s="4" t="s">
        <v>37</v>
      </c>
      <c r="E133" s="4" t="s">
        <v>37</v>
      </c>
      <c r="F133" s="4" t="s">
        <v>18</v>
      </c>
      <c r="G133" s="4" t="s">
        <v>27</v>
      </c>
      <c r="H133" s="4" t="s">
        <v>86</v>
      </c>
      <c r="I133" s="8">
        <v>1300000</v>
      </c>
      <c r="J133" s="8">
        <v>1.3</v>
      </c>
      <c r="K133" s="8">
        <v>1122131.9817109753</v>
      </c>
      <c r="L133" s="8">
        <v>1.1221319817109754</v>
      </c>
      <c r="M133" s="4" t="s">
        <v>61</v>
      </c>
      <c r="N133" s="4" t="s">
        <v>517</v>
      </c>
      <c r="O133" s="38">
        <v>43952</v>
      </c>
      <c r="P133" s="4" t="s">
        <v>518</v>
      </c>
      <c r="Q133" s="4" t="s">
        <v>519</v>
      </c>
      <c r="R133" s="4"/>
    </row>
    <row r="134" spans="1:18" x14ac:dyDescent="0.25">
      <c r="A134" s="4" t="s">
        <v>42</v>
      </c>
      <c r="B134" s="4" t="s">
        <v>42</v>
      </c>
      <c r="C134" s="4" t="s">
        <v>312</v>
      </c>
      <c r="D134" s="4" t="s">
        <v>42</v>
      </c>
      <c r="E134" s="4" t="s">
        <v>20</v>
      </c>
      <c r="F134" s="4" t="s">
        <v>35</v>
      </c>
      <c r="G134" s="4" t="s">
        <v>36</v>
      </c>
      <c r="H134" s="4" t="s">
        <v>37</v>
      </c>
      <c r="I134" s="8">
        <v>115850900</v>
      </c>
      <c r="J134" s="8">
        <v>115.8509</v>
      </c>
      <c r="K134" s="8">
        <v>100000000.00000001</v>
      </c>
      <c r="L134" s="8">
        <v>100.00000000000001</v>
      </c>
      <c r="M134" s="4" t="s">
        <v>38</v>
      </c>
      <c r="N134" s="4" t="s">
        <v>520</v>
      </c>
      <c r="O134" s="38">
        <v>43952</v>
      </c>
      <c r="P134" s="4" t="s">
        <v>521</v>
      </c>
      <c r="Q134" s="4" t="s">
        <v>522</v>
      </c>
      <c r="R134" s="4"/>
    </row>
    <row r="135" spans="1:18" x14ac:dyDescent="0.25">
      <c r="A135" s="4" t="s">
        <v>18</v>
      </c>
      <c r="B135" s="4" t="s">
        <v>84</v>
      </c>
      <c r="C135" s="4" t="s">
        <v>84</v>
      </c>
      <c r="D135" s="4" t="s">
        <v>18</v>
      </c>
      <c r="E135" s="4" t="s">
        <v>85</v>
      </c>
      <c r="F135" s="4" t="s">
        <v>152</v>
      </c>
      <c r="G135" s="4" t="s">
        <v>21</v>
      </c>
      <c r="H135" s="4" t="s">
        <v>523</v>
      </c>
      <c r="I135" s="8">
        <v>7048230</v>
      </c>
      <c r="J135" s="8">
        <v>7.0482300000000002</v>
      </c>
      <c r="K135" s="8">
        <v>6083880.2288113441</v>
      </c>
      <c r="L135" s="8">
        <v>6.0838802288113438</v>
      </c>
      <c r="M135" s="4" t="s">
        <v>23</v>
      </c>
      <c r="N135" s="4" t="s">
        <v>524</v>
      </c>
      <c r="O135" s="38">
        <v>43952</v>
      </c>
      <c r="P135" s="4" t="s">
        <v>525</v>
      </c>
      <c r="Q135" s="4" t="s">
        <v>526</v>
      </c>
      <c r="R135" s="4"/>
    </row>
    <row r="136" spans="1:18" x14ac:dyDescent="0.25">
      <c r="A136" s="4" t="s">
        <v>152</v>
      </c>
      <c r="B136" s="4" t="s">
        <v>152</v>
      </c>
      <c r="C136" s="4" t="s">
        <v>527</v>
      </c>
      <c r="D136" s="4" t="s">
        <v>152</v>
      </c>
      <c r="E136" s="4" t="s">
        <v>20</v>
      </c>
      <c r="F136" s="4" t="s">
        <v>35</v>
      </c>
      <c r="G136" s="4" t="s">
        <v>36</v>
      </c>
      <c r="H136" s="4" t="s">
        <v>37</v>
      </c>
      <c r="I136" s="8">
        <v>5286172.5</v>
      </c>
      <c r="J136" s="8">
        <v>5.2861725000000002</v>
      </c>
      <c r="K136" s="8">
        <v>4562910.1716085076</v>
      </c>
      <c r="L136" s="8">
        <v>4.5629101716085074</v>
      </c>
      <c r="M136" s="4" t="s">
        <v>38</v>
      </c>
      <c r="N136" s="4" t="s">
        <v>528</v>
      </c>
      <c r="O136" s="38">
        <v>43952</v>
      </c>
      <c r="P136" s="4" t="s">
        <v>529</v>
      </c>
      <c r="Q136" s="4" t="s">
        <v>530</v>
      </c>
      <c r="R136" s="4"/>
    </row>
    <row r="137" spans="1:18" x14ac:dyDescent="0.25">
      <c r="A137" s="4" t="s">
        <v>495</v>
      </c>
      <c r="B137" s="4" t="s">
        <v>496</v>
      </c>
      <c r="C137" s="4" t="s">
        <v>496</v>
      </c>
      <c r="D137" s="4" t="s">
        <v>495</v>
      </c>
      <c r="E137" s="4" t="s">
        <v>34</v>
      </c>
      <c r="F137" s="4" t="s">
        <v>152</v>
      </c>
      <c r="G137" s="4" t="s">
        <v>21</v>
      </c>
      <c r="H137" s="4" t="s">
        <v>510</v>
      </c>
      <c r="I137" s="8">
        <v>330327.5</v>
      </c>
      <c r="J137" s="8">
        <v>0.3303275</v>
      </c>
      <c r="K137" s="8">
        <v>285131.57860664016</v>
      </c>
      <c r="L137" s="8">
        <v>0.28513157860664018</v>
      </c>
      <c r="M137" s="4" t="s">
        <v>23</v>
      </c>
      <c r="N137" s="4" t="s">
        <v>531</v>
      </c>
      <c r="O137" s="38">
        <v>43862</v>
      </c>
      <c r="P137" s="4" t="s">
        <v>498</v>
      </c>
      <c r="Q137" s="4" t="s">
        <v>499</v>
      </c>
      <c r="R137" s="4"/>
    </row>
    <row r="138" spans="1:18" x14ac:dyDescent="0.25">
      <c r="A138" s="4" t="s">
        <v>396</v>
      </c>
      <c r="B138" s="4" t="s">
        <v>410</v>
      </c>
      <c r="C138" s="4" t="s">
        <v>532</v>
      </c>
      <c r="D138" s="4" t="s">
        <v>410</v>
      </c>
      <c r="E138" s="4" t="s">
        <v>20</v>
      </c>
      <c r="F138" s="4" t="s">
        <v>35</v>
      </c>
      <c r="G138" s="4" t="s">
        <v>36</v>
      </c>
      <c r="H138" s="4" t="s">
        <v>37</v>
      </c>
      <c r="I138" s="8">
        <v>86888175</v>
      </c>
      <c r="J138" s="8">
        <v>86.888175000000004</v>
      </c>
      <c r="K138" s="8">
        <v>75000000.000000015</v>
      </c>
      <c r="L138" s="8">
        <v>75.000000000000014</v>
      </c>
      <c r="M138" s="4" t="s">
        <v>38</v>
      </c>
      <c r="N138" s="4" t="s">
        <v>533</v>
      </c>
      <c r="O138" s="38">
        <v>43952</v>
      </c>
      <c r="P138" s="4" t="s">
        <v>534</v>
      </c>
      <c r="Q138" s="4" t="s">
        <v>535</v>
      </c>
      <c r="R138" s="4"/>
    </row>
    <row r="139" spans="1:18" x14ac:dyDescent="0.25">
      <c r="A139" s="4" t="s">
        <v>152</v>
      </c>
      <c r="B139" s="4" t="s">
        <v>536</v>
      </c>
      <c r="C139" s="4" t="s">
        <v>536</v>
      </c>
      <c r="D139" s="4" t="s">
        <v>152</v>
      </c>
      <c r="E139" s="4" t="s">
        <v>85</v>
      </c>
      <c r="F139" s="4" t="s">
        <v>152</v>
      </c>
      <c r="G139" s="4" t="s">
        <v>21</v>
      </c>
      <c r="H139" s="4" t="s">
        <v>523</v>
      </c>
      <c r="I139" s="8">
        <v>493376.1</v>
      </c>
      <c r="J139" s="8">
        <v>0.49337609999999998</v>
      </c>
      <c r="K139" s="8">
        <v>425871.61601679405</v>
      </c>
      <c r="L139" s="8">
        <v>0.42587161601679407</v>
      </c>
      <c r="M139" s="4" t="s">
        <v>23</v>
      </c>
      <c r="N139" s="4" t="s">
        <v>537</v>
      </c>
      <c r="O139" s="38">
        <v>43952</v>
      </c>
      <c r="P139" s="4" t="s">
        <v>525</v>
      </c>
      <c r="Q139" s="4" t="s">
        <v>526</v>
      </c>
      <c r="R139" s="4"/>
    </row>
    <row r="140" spans="1:18" x14ac:dyDescent="0.25">
      <c r="A140" s="4" t="s">
        <v>152</v>
      </c>
      <c r="B140" s="4" t="s">
        <v>538</v>
      </c>
      <c r="C140" s="4" t="s">
        <v>538</v>
      </c>
      <c r="D140" s="4" t="s">
        <v>152</v>
      </c>
      <c r="E140" s="4" t="s">
        <v>85</v>
      </c>
      <c r="F140" s="4" t="s">
        <v>152</v>
      </c>
      <c r="G140" s="4" t="s">
        <v>21</v>
      </c>
      <c r="H140" s="4" t="s">
        <v>523</v>
      </c>
      <c r="I140" s="8">
        <v>281929.2</v>
      </c>
      <c r="J140" s="8">
        <v>0.28192919999999999</v>
      </c>
      <c r="K140" s="8">
        <v>243355.20915245375</v>
      </c>
      <c r="L140" s="8">
        <v>0.24335520915245376</v>
      </c>
      <c r="M140" s="4" t="s">
        <v>23</v>
      </c>
      <c r="N140" s="4" t="s">
        <v>539</v>
      </c>
      <c r="O140" s="38">
        <v>43952</v>
      </c>
      <c r="P140" s="4" t="s">
        <v>525</v>
      </c>
      <c r="Q140" s="4" t="s">
        <v>526</v>
      </c>
      <c r="R140" s="4"/>
    </row>
    <row r="141" spans="1:18" x14ac:dyDescent="0.25">
      <c r="A141" s="4" t="s">
        <v>152</v>
      </c>
      <c r="B141" s="4" t="s">
        <v>540</v>
      </c>
      <c r="C141" s="4" t="s">
        <v>540</v>
      </c>
      <c r="D141" s="4" t="s">
        <v>152</v>
      </c>
      <c r="E141" s="4" t="s">
        <v>85</v>
      </c>
      <c r="F141" s="4" t="s">
        <v>152</v>
      </c>
      <c r="G141" s="4" t="s">
        <v>21</v>
      </c>
      <c r="H141" s="4" t="s">
        <v>541</v>
      </c>
      <c r="I141" s="8">
        <v>1057234.5</v>
      </c>
      <c r="J141" s="8">
        <v>1.0572345000000001</v>
      </c>
      <c r="K141" s="8">
        <v>912582.03432170162</v>
      </c>
      <c r="L141" s="8">
        <v>0.9125820343217016</v>
      </c>
      <c r="M141" s="4" t="s">
        <v>23</v>
      </c>
      <c r="N141" s="4" t="s">
        <v>542</v>
      </c>
      <c r="O141" s="38">
        <v>43922</v>
      </c>
      <c r="P141" s="4" t="s">
        <v>543</v>
      </c>
      <c r="Q141" s="4" t="s">
        <v>544</v>
      </c>
      <c r="R141" s="4"/>
    </row>
    <row r="142" spans="1:18" x14ac:dyDescent="0.25">
      <c r="A142" s="4" t="s">
        <v>152</v>
      </c>
      <c r="B142" s="4" t="s">
        <v>152</v>
      </c>
      <c r="C142" s="4" t="s">
        <v>545</v>
      </c>
      <c r="D142" s="4" t="s">
        <v>152</v>
      </c>
      <c r="E142" s="4" t="s">
        <v>20</v>
      </c>
      <c r="F142" s="4" t="s">
        <v>152</v>
      </c>
      <c r="G142" s="4" t="s">
        <v>21</v>
      </c>
      <c r="H142" s="4" t="s">
        <v>546</v>
      </c>
      <c r="I142" s="8">
        <v>140964.6</v>
      </c>
      <c r="J142" s="8">
        <v>0.1409646</v>
      </c>
      <c r="K142" s="8">
        <v>121677.60457622688</v>
      </c>
      <c r="L142" s="8">
        <v>0.12167760457622688</v>
      </c>
      <c r="M142" s="4" t="s">
        <v>23</v>
      </c>
      <c r="N142" s="4" t="s">
        <v>547</v>
      </c>
      <c r="O142" s="38">
        <v>43952</v>
      </c>
      <c r="P142" s="4" t="s">
        <v>525</v>
      </c>
      <c r="Q142" s="4" t="s">
        <v>526</v>
      </c>
      <c r="R142" s="4"/>
    </row>
    <row r="143" spans="1:18" x14ac:dyDescent="0.25">
      <c r="A143" s="4" t="s">
        <v>548</v>
      </c>
      <c r="B143" s="4" t="s">
        <v>548</v>
      </c>
      <c r="C143" s="4" t="s">
        <v>549</v>
      </c>
      <c r="D143" s="4" t="s">
        <v>548</v>
      </c>
      <c r="E143" s="4" t="s">
        <v>20</v>
      </c>
      <c r="F143" s="4" t="s">
        <v>548</v>
      </c>
      <c r="G143" s="4" t="s">
        <v>21</v>
      </c>
      <c r="H143" s="4" t="s">
        <v>550</v>
      </c>
      <c r="I143" s="8">
        <v>344166.66666666663</v>
      </c>
      <c r="J143" s="8">
        <v>0.34416666666666662</v>
      </c>
      <c r="K143" s="8">
        <v>297077.24900425173</v>
      </c>
      <c r="L143" s="8">
        <v>0.29707724900425175</v>
      </c>
      <c r="M143" s="4" t="s">
        <v>23</v>
      </c>
      <c r="N143" s="4" t="s">
        <v>551</v>
      </c>
      <c r="O143" s="38">
        <v>43952</v>
      </c>
      <c r="P143" s="4" t="s">
        <v>552</v>
      </c>
      <c r="Q143" s="4" t="s">
        <v>553</v>
      </c>
      <c r="R143" s="4"/>
    </row>
    <row r="144" spans="1:18" x14ac:dyDescent="0.25">
      <c r="A144" s="4" t="s">
        <v>396</v>
      </c>
      <c r="B144" s="4" t="s">
        <v>554</v>
      </c>
      <c r="C144" s="4" t="s">
        <v>555</v>
      </c>
      <c r="D144" s="4" t="s">
        <v>554</v>
      </c>
      <c r="E144" s="4" t="s">
        <v>20</v>
      </c>
      <c r="F144" s="4" t="s">
        <v>35</v>
      </c>
      <c r="G144" s="4" t="s">
        <v>36</v>
      </c>
      <c r="H144" s="4" t="s">
        <v>37</v>
      </c>
      <c r="I144" s="8">
        <v>2317018</v>
      </c>
      <c r="J144" s="8">
        <v>2.317018</v>
      </c>
      <c r="K144" s="8">
        <v>2000000.0000000002</v>
      </c>
      <c r="L144" s="8">
        <v>2.0000000000000004</v>
      </c>
      <c r="M144" s="4" t="s">
        <v>38</v>
      </c>
      <c r="N144" s="4" t="s">
        <v>556</v>
      </c>
      <c r="O144" s="38">
        <v>44013</v>
      </c>
      <c r="P144" s="4" t="s">
        <v>557</v>
      </c>
      <c r="Q144" s="4" t="s">
        <v>558</v>
      </c>
      <c r="R144" s="4"/>
    </row>
    <row r="145" spans="1:19" x14ac:dyDescent="0.25">
      <c r="A145" s="4" t="s">
        <v>37</v>
      </c>
      <c r="B145" s="4" t="s">
        <v>37</v>
      </c>
      <c r="C145" s="4" t="s">
        <v>37</v>
      </c>
      <c r="D145" s="4" t="s">
        <v>37</v>
      </c>
      <c r="E145" s="4" t="s">
        <v>37</v>
      </c>
      <c r="F145" s="4" t="s">
        <v>18</v>
      </c>
      <c r="G145" s="4" t="s">
        <v>27</v>
      </c>
      <c r="H145" s="4" t="s">
        <v>55</v>
      </c>
      <c r="I145" s="8">
        <v>384000000</v>
      </c>
      <c r="J145" s="8">
        <v>384</v>
      </c>
      <c r="K145" s="8">
        <v>331460523.82847267</v>
      </c>
      <c r="L145" s="8">
        <v>331.46052382847267</v>
      </c>
      <c r="M145" s="4" t="s">
        <v>61</v>
      </c>
      <c r="N145" s="4" t="s">
        <v>559</v>
      </c>
      <c r="O145" s="38">
        <v>43952</v>
      </c>
      <c r="P145" s="4" t="s">
        <v>560</v>
      </c>
      <c r="Q145" s="4" t="s">
        <v>561</v>
      </c>
      <c r="R145" s="4"/>
    </row>
    <row r="146" spans="1:19" x14ac:dyDescent="0.25">
      <c r="A146" s="4" t="s">
        <v>18</v>
      </c>
      <c r="B146" s="4" t="s">
        <v>562</v>
      </c>
      <c r="C146" s="4" t="s">
        <v>562</v>
      </c>
      <c r="D146" s="4" t="s">
        <v>18</v>
      </c>
      <c r="E146" s="4" t="s">
        <v>85</v>
      </c>
      <c r="F146" s="4" t="s">
        <v>18</v>
      </c>
      <c r="G146" s="4" t="s">
        <v>21</v>
      </c>
      <c r="H146" s="4" t="s">
        <v>563</v>
      </c>
      <c r="I146" s="8">
        <v>1000000</v>
      </c>
      <c r="J146" s="8">
        <v>1</v>
      </c>
      <c r="K146" s="8">
        <v>863178.44746998092</v>
      </c>
      <c r="L146" s="8">
        <v>0.86317844746998096</v>
      </c>
      <c r="M146" s="4" t="s">
        <v>23</v>
      </c>
      <c r="N146" s="4" t="s">
        <v>564</v>
      </c>
      <c r="O146" s="38">
        <v>43952</v>
      </c>
      <c r="P146" s="4" t="s">
        <v>565</v>
      </c>
      <c r="Q146" s="4" t="s">
        <v>566</v>
      </c>
      <c r="R146" s="4"/>
    </row>
    <row r="147" spans="1:19" x14ac:dyDescent="0.25">
      <c r="A147" s="4" t="s">
        <v>113</v>
      </c>
      <c r="B147" s="4" t="s">
        <v>113</v>
      </c>
      <c r="C147" s="4" t="s">
        <v>114</v>
      </c>
      <c r="D147" s="4" t="s">
        <v>113</v>
      </c>
      <c r="E147" s="4" t="s">
        <v>20</v>
      </c>
      <c r="F147" s="4" t="s">
        <v>113</v>
      </c>
      <c r="G147" s="4" t="s">
        <v>21</v>
      </c>
      <c r="H147" s="4" t="s">
        <v>165</v>
      </c>
      <c r="I147" s="8">
        <v>84762960.5</v>
      </c>
      <c r="J147" s="8">
        <v>84.762960500000005</v>
      </c>
      <c r="K147" s="8">
        <v>73165560.647349328</v>
      </c>
      <c r="L147" s="8">
        <v>73.165560647349324</v>
      </c>
      <c r="M147" s="4" t="s">
        <v>23</v>
      </c>
      <c r="N147" s="4" t="s">
        <v>567</v>
      </c>
      <c r="O147" s="38">
        <v>43952</v>
      </c>
      <c r="P147" s="4" t="s">
        <v>568</v>
      </c>
      <c r="Q147" s="4" t="s">
        <v>569</v>
      </c>
      <c r="R147" s="4"/>
    </row>
    <row r="148" spans="1:19" s="14" customFormat="1" x14ac:dyDescent="0.25">
      <c r="A148" s="4" t="s">
        <v>18</v>
      </c>
      <c r="B148" s="4" t="s">
        <v>18</v>
      </c>
      <c r="C148" s="4" t="s">
        <v>54</v>
      </c>
      <c r="D148" s="4" t="s">
        <v>18</v>
      </c>
      <c r="E148" s="4" t="s">
        <v>20</v>
      </c>
      <c r="F148" s="4" t="s">
        <v>18</v>
      </c>
      <c r="G148" s="4" t="s">
        <v>27</v>
      </c>
      <c r="H148" s="4" t="s">
        <v>570</v>
      </c>
      <c r="I148" s="8">
        <v>11900000</v>
      </c>
      <c r="J148" s="8">
        <v>11.9</v>
      </c>
      <c r="K148" s="8">
        <v>10271823.524892773</v>
      </c>
      <c r="L148" s="8">
        <v>10.271823524892774</v>
      </c>
      <c r="M148" s="4" t="s">
        <v>23</v>
      </c>
      <c r="N148" s="4" t="s">
        <v>571</v>
      </c>
      <c r="O148" s="38">
        <v>43891</v>
      </c>
      <c r="P148" s="4" t="s">
        <v>572</v>
      </c>
      <c r="Q148" s="4" t="s">
        <v>573</v>
      </c>
      <c r="R148" s="4"/>
    </row>
    <row r="149" spans="1:19" x14ac:dyDescent="0.25">
      <c r="A149" s="4" t="s">
        <v>113</v>
      </c>
      <c r="B149" s="4" t="s">
        <v>113</v>
      </c>
      <c r="C149" s="4" t="s">
        <v>114</v>
      </c>
      <c r="D149" s="4" t="s">
        <v>113</v>
      </c>
      <c r="E149" s="4" t="s">
        <v>20</v>
      </c>
      <c r="F149" s="4" t="s">
        <v>113</v>
      </c>
      <c r="G149" s="4" t="s">
        <v>21</v>
      </c>
      <c r="H149" s="4" t="s">
        <v>431</v>
      </c>
      <c r="I149" s="8">
        <v>23940683.500000004</v>
      </c>
      <c r="J149" s="8">
        <v>23.940683500000002</v>
      </c>
      <c r="K149" s="8">
        <v>20665082.014900193</v>
      </c>
      <c r="L149" s="8">
        <v>20.665082014900193</v>
      </c>
      <c r="M149" s="4" t="s">
        <v>23</v>
      </c>
      <c r="N149" s="4" t="s">
        <v>574</v>
      </c>
      <c r="O149" s="38">
        <v>43952</v>
      </c>
      <c r="P149" s="4" t="s">
        <v>568</v>
      </c>
      <c r="Q149" s="4" t="s">
        <v>569</v>
      </c>
      <c r="R149" s="4"/>
    </row>
    <row r="150" spans="1:19" x14ac:dyDescent="0.25">
      <c r="A150" s="4" t="s">
        <v>415</v>
      </c>
      <c r="B150" s="4" t="s">
        <v>575</v>
      </c>
      <c r="C150" s="4" t="s">
        <v>575</v>
      </c>
      <c r="D150" s="4" t="s">
        <v>415</v>
      </c>
      <c r="E150" s="4" t="s">
        <v>34</v>
      </c>
      <c r="F150" s="4" t="s">
        <v>35</v>
      </c>
      <c r="G150" s="4" t="s">
        <v>36</v>
      </c>
      <c r="H150" s="4" t="s">
        <v>37</v>
      </c>
      <c r="I150" s="8">
        <v>1007822.1349717611</v>
      </c>
      <c r="J150" s="8">
        <v>1.0078221349717611</v>
      </c>
      <c r="K150" s="8">
        <v>869930.34579080634</v>
      </c>
      <c r="L150" s="8">
        <v>0.8699303457908063</v>
      </c>
      <c r="M150" s="4" t="s">
        <v>38</v>
      </c>
      <c r="N150" s="4" t="s">
        <v>576</v>
      </c>
      <c r="O150" s="38">
        <v>43952</v>
      </c>
      <c r="P150" s="4" t="s">
        <v>577</v>
      </c>
      <c r="Q150" s="4" t="s">
        <v>578</v>
      </c>
      <c r="R150" s="4"/>
    </row>
    <row r="151" spans="1:19" x14ac:dyDescent="0.25">
      <c r="A151" s="4" t="s">
        <v>42</v>
      </c>
      <c r="B151" s="4" t="s">
        <v>42</v>
      </c>
      <c r="C151" s="4" t="s">
        <v>312</v>
      </c>
      <c r="D151" s="4" t="s">
        <v>42</v>
      </c>
      <c r="E151" s="4" t="s">
        <v>20</v>
      </c>
      <c r="F151" s="4" t="s">
        <v>42</v>
      </c>
      <c r="G151" s="4" t="s">
        <v>21</v>
      </c>
      <c r="H151" s="4" t="s">
        <v>579</v>
      </c>
      <c r="I151" s="8">
        <v>3160806.4450599998</v>
      </c>
      <c r="J151" s="8">
        <v>3.16080644506</v>
      </c>
      <c r="K151" s="8">
        <v>2728340.0000000005</v>
      </c>
      <c r="L151" s="8">
        <v>2.7283400000000007</v>
      </c>
      <c r="M151" s="4" t="s">
        <v>23</v>
      </c>
      <c r="N151" s="4" t="s">
        <v>580</v>
      </c>
      <c r="O151" s="38">
        <v>43891</v>
      </c>
      <c r="P151" s="4" t="s">
        <v>581</v>
      </c>
      <c r="Q151" s="4" t="s">
        <v>582</v>
      </c>
      <c r="R151" s="4"/>
      <c r="S151" s="41"/>
    </row>
    <row r="152" spans="1:19" x14ac:dyDescent="0.25">
      <c r="A152" s="4" t="s">
        <v>59</v>
      </c>
      <c r="B152" s="4" t="s">
        <v>583</v>
      </c>
      <c r="C152" s="4" t="s">
        <v>583</v>
      </c>
      <c r="D152" s="4" t="s">
        <v>59</v>
      </c>
      <c r="E152" s="4" t="s">
        <v>34</v>
      </c>
      <c r="F152" s="4" t="s">
        <v>59</v>
      </c>
      <c r="G152" s="4" t="s">
        <v>27</v>
      </c>
      <c r="H152" s="4" t="s">
        <v>584</v>
      </c>
      <c r="I152" s="8">
        <v>7500000</v>
      </c>
      <c r="J152" s="8">
        <v>7.5</v>
      </c>
      <c r="K152" s="8">
        <v>6473838.3560248576</v>
      </c>
      <c r="L152" s="8">
        <v>6.4738383560248574</v>
      </c>
      <c r="M152" s="4" t="s">
        <v>23</v>
      </c>
      <c r="N152" s="4" t="s">
        <v>585</v>
      </c>
      <c r="O152" s="38">
        <v>43952</v>
      </c>
      <c r="P152" s="4" t="s">
        <v>586</v>
      </c>
      <c r="Q152" s="4" t="s">
        <v>587</v>
      </c>
      <c r="R152" s="4"/>
      <c r="S152" s="41"/>
    </row>
    <row r="153" spans="1:19" x14ac:dyDescent="0.25">
      <c r="A153" s="4" t="s">
        <v>18</v>
      </c>
      <c r="B153" s="4" t="s">
        <v>588</v>
      </c>
      <c r="C153" s="4" t="s">
        <v>588</v>
      </c>
      <c r="D153" s="4" t="s">
        <v>18</v>
      </c>
      <c r="E153" s="4" t="s">
        <v>34</v>
      </c>
      <c r="F153" s="4" t="s">
        <v>59</v>
      </c>
      <c r="G153" s="4" t="s">
        <v>27</v>
      </c>
      <c r="H153" s="4" t="s">
        <v>584</v>
      </c>
      <c r="I153" s="8">
        <v>7500000</v>
      </c>
      <c r="J153" s="8">
        <v>7.5</v>
      </c>
      <c r="K153" s="8">
        <v>6473838.3560248576</v>
      </c>
      <c r="L153" s="8">
        <v>6.4738383560248574</v>
      </c>
      <c r="M153" s="4" t="s">
        <v>23</v>
      </c>
      <c r="N153" s="4" t="s">
        <v>589</v>
      </c>
      <c r="O153" s="38">
        <v>43952</v>
      </c>
      <c r="P153" s="4" t="s">
        <v>586</v>
      </c>
      <c r="Q153" s="4" t="s">
        <v>587</v>
      </c>
      <c r="R153" s="4"/>
      <c r="S153" s="41"/>
    </row>
    <row r="154" spans="1:19" x14ac:dyDescent="0.25">
      <c r="A154" s="4" t="s">
        <v>18</v>
      </c>
      <c r="B154" s="4" t="s">
        <v>18</v>
      </c>
      <c r="C154" s="4" t="s">
        <v>19</v>
      </c>
      <c r="D154" s="4" t="s">
        <v>18</v>
      </c>
      <c r="E154" s="4" t="s">
        <v>20</v>
      </c>
      <c r="F154" s="4" t="s">
        <v>18</v>
      </c>
      <c r="G154" s="4" t="s">
        <v>27</v>
      </c>
      <c r="H154" s="4" t="s">
        <v>590</v>
      </c>
      <c r="I154" s="8">
        <v>38033570</v>
      </c>
      <c r="J154" s="8">
        <v>38.033569999999997</v>
      </c>
      <c r="K154" s="8">
        <v>32829757.904340845</v>
      </c>
      <c r="L154" s="8">
        <v>32.829757904340845</v>
      </c>
      <c r="M154" s="4" t="s">
        <v>23</v>
      </c>
      <c r="N154" s="4" t="s">
        <v>591</v>
      </c>
      <c r="O154" s="38">
        <v>43952</v>
      </c>
      <c r="P154" s="4" t="s">
        <v>592</v>
      </c>
      <c r="Q154" s="4" t="s">
        <v>593</v>
      </c>
      <c r="R154" s="4"/>
      <c r="S154" s="41"/>
    </row>
    <row r="155" spans="1:19" x14ac:dyDescent="0.25">
      <c r="A155" s="4" t="s">
        <v>495</v>
      </c>
      <c r="B155" s="4" t="s">
        <v>495</v>
      </c>
      <c r="C155" s="4" t="s">
        <v>594</v>
      </c>
      <c r="D155" s="4" t="s">
        <v>495</v>
      </c>
      <c r="E155" s="4" t="s">
        <v>20</v>
      </c>
      <c r="F155" s="4" t="s">
        <v>35</v>
      </c>
      <c r="G155" s="4" t="s">
        <v>36</v>
      </c>
      <c r="H155" s="4" t="s">
        <v>37</v>
      </c>
      <c r="I155" s="8">
        <v>9909825</v>
      </c>
      <c r="J155" s="8">
        <v>9.9098249999999997</v>
      </c>
      <c r="K155" s="8">
        <v>8553947.3581992034</v>
      </c>
      <c r="L155" s="8">
        <v>8.5539473581992027</v>
      </c>
      <c r="M155" s="4" t="s">
        <v>38</v>
      </c>
      <c r="N155" s="4" t="s">
        <v>595</v>
      </c>
      <c r="O155" s="38">
        <v>43952</v>
      </c>
      <c r="P155" s="4" t="s">
        <v>596</v>
      </c>
      <c r="Q155" s="4" t="s">
        <v>597</v>
      </c>
      <c r="R155" s="4"/>
      <c r="S155" s="41"/>
    </row>
    <row r="156" spans="1:19" x14ac:dyDescent="0.25">
      <c r="A156" s="4" t="s">
        <v>152</v>
      </c>
      <c r="B156" s="4" t="s">
        <v>152</v>
      </c>
      <c r="C156" s="4" t="s">
        <v>153</v>
      </c>
      <c r="D156" s="4" t="s">
        <v>152</v>
      </c>
      <c r="E156" s="4" t="s">
        <v>20</v>
      </c>
      <c r="F156" s="4" t="s">
        <v>152</v>
      </c>
      <c r="G156" s="4" t="s">
        <v>21</v>
      </c>
      <c r="H156" s="4" t="s">
        <v>318</v>
      </c>
      <c r="I156" s="8">
        <v>1409646</v>
      </c>
      <c r="J156" s="8">
        <v>1.409646</v>
      </c>
      <c r="K156" s="8">
        <v>1216776.0457622688</v>
      </c>
      <c r="L156" s="8">
        <v>1.2167760457622687</v>
      </c>
      <c r="M156" s="4" t="s">
        <v>23</v>
      </c>
      <c r="N156" s="4" t="s">
        <v>598</v>
      </c>
      <c r="O156" s="38">
        <v>43983</v>
      </c>
      <c r="P156" s="4" t="s">
        <v>599</v>
      </c>
      <c r="Q156" s="4" t="s">
        <v>600</v>
      </c>
      <c r="R156" s="4"/>
      <c r="S156" s="41"/>
    </row>
    <row r="157" spans="1:19" x14ac:dyDescent="0.25">
      <c r="A157" s="4" t="s">
        <v>42</v>
      </c>
      <c r="B157" s="4" t="s">
        <v>601</v>
      </c>
      <c r="C157" s="4" t="s">
        <v>602</v>
      </c>
      <c r="D157" s="4" t="s">
        <v>601</v>
      </c>
      <c r="E157" s="4" t="s">
        <v>20</v>
      </c>
      <c r="F157" s="4" t="s">
        <v>35</v>
      </c>
      <c r="G157" s="4" t="s">
        <v>36</v>
      </c>
      <c r="H157" s="4" t="s">
        <v>37</v>
      </c>
      <c r="I157" s="8">
        <v>1737763.5</v>
      </c>
      <c r="J157" s="8">
        <v>1.7377635</v>
      </c>
      <c r="K157" s="8">
        <v>1500000.0000000002</v>
      </c>
      <c r="L157" s="8">
        <v>1.5000000000000002</v>
      </c>
      <c r="M157" s="4" t="s">
        <v>38</v>
      </c>
      <c r="N157" s="4" t="s">
        <v>603</v>
      </c>
      <c r="O157" s="38">
        <v>43983</v>
      </c>
      <c r="P157" s="4" t="s">
        <v>604</v>
      </c>
      <c r="Q157" s="4" t="s">
        <v>605</v>
      </c>
      <c r="R157" s="4"/>
      <c r="S157" s="41"/>
    </row>
    <row r="158" spans="1:19" x14ac:dyDescent="0.25">
      <c r="A158" s="4" t="s">
        <v>59</v>
      </c>
      <c r="B158" s="4" t="s">
        <v>59</v>
      </c>
      <c r="C158" s="4" t="s">
        <v>606</v>
      </c>
      <c r="D158" s="4" t="s">
        <v>59</v>
      </c>
      <c r="E158" s="4" t="s">
        <v>20</v>
      </c>
      <c r="F158" s="4" t="s">
        <v>59</v>
      </c>
      <c r="G158" s="4" t="s">
        <v>27</v>
      </c>
      <c r="H158" s="4" t="s">
        <v>607</v>
      </c>
      <c r="I158" s="8">
        <v>144961999.99999997</v>
      </c>
      <c r="J158" s="8">
        <v>144.96199999999996</v>
      </c>
      <c r="K158" s="8">
        <v>125128074.10214335</v>
      </c>
      <c r="L158" s="8">
        <v>125.12807410214334</v>
      </c>
      <c r="M158" s="4" t="s">
        <v>23</v>
      </c>
      <c r="N158" s="4" t="s">
        <v>608</v>
      </c>
      <c r="O158" s="38">
        <v>43922</v>
      </c>
      <c r="P158" s="4" t="s">
        <v>609</v>
      </c>
      <c r="Q158" s="4" t="s">
        <v>610</v>
      </c>
      <c r="R158" s="4"/>
      <c r="S158" s="41"/>
    </row>
    <row r="159" spans="1:19" x14ac:dyDescent="0.25">
      <c r="A159" s="4" t="s">
        <v>18</v>
      </c>
      <c r="B159" s="4" t="s">
        <v>84</v>
      </c>
      <c r="C159" s="4" t="s">
        <v>84</v>
      </c>
      <c r="D159" s="4" t="s">
        <v>18</v>
      </c>
      <c r="E159" s="4" t="s">
        <v>85</v>
      </c>
      <c r="F159" s="4" t="s">
        <v>146</v>
      </c>
      <c r="G159" s="4" t="s">
        <v>27</v>
      </c>
      <c r="H159" s="4" t="s">
        <v>219</v>
      </c>
      <c r="I159" s="8">
        <v>3600000</v>
      </c>
      <c r="J159" s="8">
        <v>3.6</v>
      </c>
      <c r="K159" s="8">
        <v>3107442.4108919315</v>
      </c>
      <c r="L159" s="8">
        <v>3.1074424108919314</v>
      </c>
      <c r="M159" s="4" t="s">
        <v>23</v>
      </c>
      <c r="N159" s="4" t="s">
        <v>611</v>
      </c>
      <c r="O159" s="38">
        <v>43952</v>
      </c>
      <c r="P159" s="4" t="s">
        <v>612</v>
      </c>
      <c r="Q159" s="4" t="s">
        <v>613</v>
      </c>
      <c r="R159" s="4"/>
      <c r="S159" s="41"/>
    </row>
    <row r="160" spans="1:19" x14ac:dyDescent="0.25">
      <c r="A160" s="4" t="s">
        <v>18</v>
      </c>
      <c r="B160" s="4" t="s">
        <v>18</v>
      </c>
      <c r="C160" s="4" t="s">
        <v>54</v>
      </c>
      <c r="D160" s="4" t="s">
        <v>18</v>
      </c>
      <c r="E160" s="4" t="s">
        <v>20</v>
      </c>
      <c r="F160" s="4" t="s">
        <v>18</v>
      </c>
      <c r="G160" s="4" t="s">
        <v>27</v>
      </c>
      <c r="H160" s="4" t="s">
        <v>55</v>
      </c>
      <c r="I160" s="8">
        <v>21952384</v>
      </c>
      <c r="J160" s="8">
        <v>21.952383999999999</v>
      </c>
      <c r="K160" s="8">
        <v>18948824.739384849</v>
      </c>
      <c r="L160" s="8">
        <v>18.94882473938485</v>
      </c>
      <c r="M160" s="4" t="s">
        <v>23</v>
      </c>
      <c r="N160" s="4" t="s">
        <v>614</v>
      </c>
      <c r="O160" s="38">
        <v>43983</v>
      </c>
      <c r="P160" s="4" t="s">
        <v>615</v>
      </c>
      <c r="Q160" s="4" t="s">
        <v>616</v>
      </c>
      <c r="R160" s="4"/>
      <c r="S160" s="41"/>
    </row>
    <row r="161" spans="1:19" x14ac:dyDescent="0.25">
      <c r="A161" s="4" t="s">
        <v>42</v>
      </c>
      <c r="B161" s="4" t="s">
        <v>42</v>
      </c>
      <c r="C161" s="4" t="s">
        <v>617</v>
      </c>
      <c r="D161" s="4" t="s">
        <v>42</v>
      </c>
      <c r="E161" s="4" t="s">
        <v>20</v>
      </c>
      <c r="F161" s="4" t="s">
        <v>618</v>
      </c>
      <c r="G161" s="4" t="s">
        <v>27</v>
      </c>
      <c r="H161" s="4" t="s">
        <v>619</v>
      </c>
      <c r="I161" s="8">
        <v>2896272.5</v>
      </c>
      <c r="J161" s="8">
        <v>2.8962724999999998</v>
      </c>
      <c r="K161" s="8">
        <v>2500000.0000000005</v>
      </c>
      <c r="L161" s="8">
        <v>2.5000000000000004</v>
      </c>
      <c r="M161" s="4" t="s">
        <v>23</v>
      </c>
      <c r="N161" s="4" t="s">
        <v>620</v>
      </c>
      <c r="O161" s="38">
        <v>43983</v>
      </c>
      <c r="P161" s="4" t="s">
        <v>621</v>
      </c>
      <c r="Q161" s="4" t="s">
        <v>622</v>
      </c>
      <c r="R161" s="4"/>
      <c r="S161" s="41"/>
    </row>
    <row r="162" spans="1:19" x14ac:dyDescent="0.25">
      <c r="A162" s="4" t="s">
        <v>42</v>
      </c>
      <c r="B162" s="4" t="s">
        <v>42</v>
      </c>
      <c r="C162" s="4" t="s">
        <v>617</v>
      </c>
      <c r="D162" s="4" t="s">
        <v>42</v>
      </c>
      <c r="E162" s="4" t="s">
        <v>20</v>
      </c>
      <c r="F162" s="4" t="s">
        <v>65</v>
      </c>
      <c r="G162" s="4" t="s">
        <v>27</v>
      </c>
      <c r="H162" s="4" t="s">
        <v>67</v>
      </c>
      <c r="I162" s="8">
        <v>2851231.987098</v>
      </c>
      <c r="J162" s="8">
        <v>2.8512319870980001</v>
      </c>
      <c r="K162" s="8">
        <v>2461122.0000000005</v>
      </c>
      <c r="L162" s="8">
        <v>2.4611220000000005</v>
      </c>
      <c r="M162" s="4" t="s">
        <v>23</v>
      </c>
      <c r="N162" s="4" t="s">
        <v>623</v>
      </c>
      <c r="O162" s="38">
        <v>43983</v>
      </c>
      <c r="P162" s="4" t="s">
        <v>621</v>
      </c>
      <c r="Q162" s="4" t="s">
        <v>622</v>
      </c>
      <c r="R162" s="4"/>
      <c r="S162" s="41"/>
    </row>
    <row r="163" spans="1:19" x14ac:dyDescent="0.25">
      <c r="A163" s="4" t="s">
        <v>211</v>
      </c>
      <c r="B163" s="4" t="s">
        <v>624</v>
      </c>
      <c r="C163" s="4" t="s">
        <v>625</v>
      </c>
      <c r="D163" s="4" t="s">
        <v>624</v>
      </c>
      <c r="E163" s="4" t="s">
        <v>20</v>
      </c>
      <c r="F163" s="4" t="s">
        <v>35</v>
      </c>
      <c r="G163" s="4" t="s">
        <v>36</v>
      </c>
      <c r="H163" s="4" t="s">
        <v>37</v>
      </c>
      <c r="I163" s="8">
        <v>1950000</v>
      </c>
      <c r="J163" s="8">
        <v>1.95</v>
      </c>
      <c r="K163" s="8">
        <v>1683197.9725664628</v>
      </c>
      <c r="L163" s="8">
        <v>1.6831979725664628</v>
      </c>
      <c r="M163" s="4" t="s">
        <v>38</v>
      </c>
      <c r="N163" s="4" t="s">
        <v>626</v>
      </c>
      <c r="O163" s="38">
        <v>43983</v>
      </c>
      <c r="P163" s="4" t="s">
        <v>627</v>
      </c>
      <c r="Q163" s="4" t="s">
        <v>628</v>
      </c>
      <c r="R163" s="4"/>
    </row>
    <row r="164" spans="1:19" x14ac:dyDescent="0.25">
      <c r="A164" s="4" t="s">
        <v>629</v>
      </c>
      <c r="B164" s="4" t="s">
        <v>630</v>
      </c>
      <c r="C164" s="4" t="s">
        <v>630</v>
      </c>
      <c r="D164" s="4" t="s">
        <v>629</v>
      </c>
      <c r="E164" s="4" t="s">
        <v>147</v>
      </c>
      <c r="F164" s="4" t="s">
        <v>629</v>
      </c>
      <c r="G164" s="4" t="s">
        <v>21</v>
      </c>
      <c r="H164" s="4" t="s">
        <v>631</v>
      </c>
      <c r="I164" s="8">
        <v>18720</v>
      </c>
      <c r="J164" s="8">
        <v>1.8720000000000001E-2</v>
      </c>
      <c r="K164" s="8">
        <v>16158.700536638044</v>
      </c>
      <c r="L164" s="8">
        <v>1.6158700536638045E-2</v>
      </c>
      <c r="M164" s="4" t="s">
        <v>23</v>
      </c>
      <c r="N164" s="4" t="s">
        <v>632</v>
      </c>
      <c r="O164" s="38">
        <v>43983</v>
      </c>
      <c r="P164" s="4" t="s">
        <v>633</v>
      </c>
      <c r="Q164" s="4" t="s">
        <v>634</v>
      </c>
      <c r="R164" s="4"/>
    </row>
    <row r="165" spans="1:19" x14ac:dyDescent="0.25">
      <c r="A165" s="4" t="s">
        <v>18</v>
      </c>
      <c r="B165" s="4" t="s">
        <v>635</v>
      </c>
      <c r="C165" s="4" t="s">
        <v>635</v>
      </c>
      <c r="D165" s="4" t="s">
        <v>18</v>
      </c>
      <c r="E165" s="4" t="s">
        <v>85</v>
      </c>
      <c r="F165" s="4" t="s">
        <v>35</v>
      </c>
      <c r="G165" s="4" t="s">
        <v>36</v>
      </c>
      <c r="H165" s="4" t="s">
        <v>37</v>
      </c>
      <c r="I165" s="8">
        <v>100000</v>
      </c>
      <c r="J165" s="8">
        <v>0.1</v>
      </c>
      <c r="K165" s="8">
        <v>86317.844746998089</v>
      </c>
      <c r="L165" s="8">
        <v>8.6317844746998093E-2</v>
      </c>
      <c r="M165" s="4" t="s">
        <v>38</v>
      </c>
      <c r="N165" s="4" t="s">
        <v>636</v>
      </c>
      <c r="O165" s="38">
        <v>43983</v>
      </c>
      <c r="P165" s="4" t="s">
        <v>637</v>
      </c>
      <c r="Q165" s="4" t="s">
        <v>638</v>
      </c>
      <c r="R165" s="4"/>
    </row>
    <row r="166" spans="1:19" x14ac:dyDescent="0.25">
      <c r="A166" s="4" t="s">
        <v>211</v>
      </c>
      <c r="B166" s="4" t="s">
        <v>639</v>
      </c>
      <c r="C166" s="4" t="s">
        <v>640</v>
      </c>
      <c r="D166" s="4" t="s">
        <v>639</v>
      </c>
      <c r="E166" s="4" t="s">
        <v>20</v>
      </c>
      <c r="F166" s="4" t="s">
        <v>35</v>
      </c>
      <c r="G166" s="4" t="s">
        <v>36</v>
      </c>
      <c r="H166" s="4" t="s">
        <v>37</v>
      </c>
      <c r="I166" s="8">
        <v>115850.9</v>
      </c>
      <c r="J166" s="8">
        <v>0.11585089999999999</v>
      </c>
      <c r="K166" s="8">
        <v>100000.00000000001</v>
      </c>
      <c r="L166" s="8">
        <v>0.10000000000000002</v>
      </c>
      <c r="M166" s="4" t="s">
        <v>38</v>
      </c>
      <c r="N166" s="4" t="s">
        <v>641</v>
      </c>
      <c r="O166" s="38">
        <v>43983</v>
      </c>
      <c r="P166" s="4" t="s">
        <v>642</v>
      </c>
      <c r="Q166" s="4" t="s">
        <v>643</v>
      </c>
      <c r="R166" s="4"/>
    </row>
  </sheetData>
  <phoneticPr fontId="14" type="noConversion"/>
  <conditionalFormatting sqref="N2:N166">
    <cfRule type="duplicateValues" dxfId="52" priority="3"/>
  </conditionalFormatting>
  <hyperlinks>
    <hyperlink ref="Q32" r:id="rId1"/>
    <hyperlink ref="P47" r:id="rId2" display="https://www.auswaertiges-amt.de/en/aussenpolitik/themen/gesundheit/covax/2396914"/>
    <hyperlink ref="Q42" r:id="rId3"/>
    <hyperlink ref="Q61" r:id="rId4"/>
    <hyperlink ref="Q85" r:id="rId5"/>
    <hyperlink ref="Q72" r:id="rId6"/>
    <hyperlink ref="Q75" r:id="rId7"/>
    <hyperlink ref="Q76" r:id="rId8"/>
    <hyperlink ref="Q78" r:id="rId9"/>
    <hyperlink ref="Q80" r:id="rId10"/>
    <hyperlink ref="Q81" r:id="rId11"/>
    <hyperlink ref="Q82" r:id="rId12"/>
    <hyperlink ref="Q83" r:id="rId13"/>
    <hyperlink ref="Q84" r:id="rId14"/>
    <hyperlink ref="Q95" r:id="rId15"/>
    <hyperlink ref="Q77" r:id="rId16" display="https://www.newcrest.com/sites/default/files/2020-05/200508_Newcrest partners with University of Queensland in support of COVID19 vaccine research - Media Release.pdf"/>
  </hyperlinks>
  <pageMargins left="0.7" right="0.7" top="0.75" bottom="0.75" header="0.3" footer="0.3"/>
  <pageSetup paperSize="9" orientation="portrait" r:id="rId17"/>
  <tableParts count="1">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G2" sqref="G2"/>
    </sheetView>
  </sheetViews>
  <sheetFormatPr defaultRowHeight="15" x14ac:dyDescent="0.25"/>
  <cols>
    <col min="1" max="1" width="31.28515625" bestFit="1" customWidth="1"/>
    <col min="2" max="2" width="32.5703125" bestFit="1" customWidth="1"/>
    <col min="3" max="3" width="19" bestFit="1" customWidth="1"/>
    <col min="4" max="4" width="14.42578125" bestFit="1" customWidth="1"/>
    <col min="5" max="5" width="19.7109375" bestFit="1" customWidth="1"/>
    <col min="6" max="6" width="10.5703125" bestFit="1" customWidth="1"/>
    <col min="7" max="7" width="9.85546875" style="39" customWidth="1"/>
    <col min="8" max="8" width="292.140625" bestFit="1" customWidth="1"/>
    <col min="9" max="9" width="255.7109375" bestFit="1" customWidth="1"/>
  </cols>
  <sheetData>
    <row r="1" spans="1:9" x14ac:dyDescent="0.25">
      <c r="A1" s="62" t="s">
        <v>644</v>
      </c>
      <c r="B1" s="62" t="s">
        <v>645</v>
      </c>
      <c r="C1" s="62" t="s">
        <v>646</v>
      </c>
      <c r="D1" s="63" t="s">
        <v>9</v>
      </c>
      <c r="E1" s="62" t="s">
        <v>647</v>
      </c>
      <c r="F1" s="62" t="s">
        <v>13</v>
      </c>
      <c r="G1" s="62" t="s">
        <v>648</v>
      </c>
      <c r="H1" s="62" t="s">
        <v>15</v>
      </c>
      <c r="I1" s="62" t="s">
        <v>16</v>
      </c>
    </row>
    <row r="2" spans="1:9" x14ac:dyDescent="0.25">
      <c r="A2" s="18" t="s">
        <v>649</v>
      </c>
      <c r="B2" s="28" t="s">
        <v>27</v>
      </c>
      <c r="C2" s="18" t="s">
        <v>650</v>
      </c>
      <c r="D2" s="29">
        <v>275</v>
      </c>
      <c r="E2" s="18" t="s">
        <v>651</v>
      </c>
      <c r="F2" s="30" t="s">
        <v>652</v>
      </c>
      <c r="G2" s="40">
        <v>44061</v>
      </c>
      <c r="H2" s="28" t="s">
        <v>653</v>
      </c>
      <c r="I2" s="32" t="s">
        <v>654</v>
      </c>
    </row>
    <row r="3" spans="1:9" x14ac:dyDescent="0.25">
      <c r="A3" s="18" t="s">
        <v>649</v>
      </c>
      <c r="B3" s="28" t="s">
        <v>27</v>
      </c>
      <c r="C3" s="28" t="s">
        <v>246</v>
      </c>
      <c r="D3" s="29">
        <v>175</v>
      </c>
      <c r="E3" s="18" t="s">
        <v>651</v>
      </c>
      <c r="F3" s="18" t="s">
        <v>655</v>
      </c>
      <c r="G3" s="40">
        <v>44144</v>
      </c>
      <c r="H3" s="25" t="s">
        <v>656</v>
      </c>
      <c r="I3" s="28"/>
    </row>
    <row r="4" spans="1:9" x14ac:dyDescent="0.25">
      <c r="A4" s="28" t="s">
        <v>165</v>
      </c>
      <c r="B4" s="28" t="s">
        <v>657</v>
      </c>
      <c r="C4" s="28" t="s">
        <v>658</v>
      </c>
      <c r="D4" s="29">
        <v>469.09</v>
      </c>
      <c r="E4" s="18" t="s">
        <v>651</v>
      </c>
      <c r="F4" s="30" t="s">
        <v>659</v>
      </c>
      <c r="G4" s="40">
        <v>44118</v>
      </c>
      <c r="H4" s="32" t="s">
        <v>660</v>
      </c>
      <c r="I4" s="28" t="s">
        <v>661</v>
      </c>
    </row>
    <row r="5" spans="1:9" x14ac:dyDescent="0.25">
      <c r="A5" s="64" t="s">
        <v>165</v>
      </c>
      <c r="B5" s="64" t="s">
        <v>657</v>
      </c>
      <c r="C5" s="64" t="s">
        <v>662</v>
      </c>
      <c r="D5" s="29">
        <v>750</v>
      </c>
      <c r="E5" s="65" t="s">
        <v>663</v>
      </c>
      <c r="F5" s="30" t="s">
        <v>664</v>
      </c>
      <c r="G5" s="40">
        <v>43986</v>
      </c>
      <c r="H5" s="64" t="s">
        <v>665</v>
      </c>
      <c r="I5" s="65" t="s">
        <v>666</v>
      </c>
    </row>
    <row r="6" spans="1:9" x14ac:dyDescent="0.25">
      <c r="A6" s="28" t="s">
        <v>165</v>
      </c>
      <c r="B6" s="28" t="s">
        <v>657</v>
      </c>
      <c r="C6" s="28" t="s">
        <v>667</v>
      </c>
      <c r="D6" s="29">
        <v>40</v>
      </c>
      <c r="E6" s="18" t="s">
        <v>651</v>
      </c>
      <c r="F6" s="30" t="s">
        <v>668</v>
      </c>
      <c r="G6" s="40">
        <v>44158</v>
      </c>
      <c r="H6" s="20" t="s">
        <v>669</v>
      </c>
      <c r="I6" s="32" t="s">
        <v>670</v>
      </c>
    </row>
    <row r="7" spans="1:9" x14ac:dyDescent="0.25">
      <c r="A7" s="28" t="s">
        <v>165</v>
      </c>
      <c r="B7" s="28" t="s">
        <v>657</v>
      </c>
      <c r="C7" s="28" t="s">
        <v>42</v>
      </c>
      <c r="D7" s="29">
        <v>1060</v>
      </c>
      <c r="E7" s="18" t="s">
        <v>663</v>
      </c>
      <c r="F7" s="31" t="s">
        <v>671</v>
      </c>
      <c r="G7" s="40">
        <v>44070</v>
      </c>
      <c r="H7" s="28"/>
      <c r="I7" s="28"/>
    </row>
    <row r="8" spans="1:9" x14ac:dyDescent="0.25">
      <c r="A8" s="28" t="s">
        <v>165</v>
      </c>
      <c r="B8" s="28" t="s">
        <v>657</v>
      </c>
      <c r="C8" s="18" t="s">
        <v>548</v>
      </c>
      <c r="D8" s="29">
        <v>250</v>
      </c>
      <c r="E8" s="18" t="s">
        <v>651</v>
      </c>
      <c r="F8" s="30" t="s">
        <v>672</v>
      </c>
      <c r="G8" s="40">
        <v>44177</v>
      </c>
      <c r="H8" s="19" t="s">
        <v>673</v>
      </c>
      <c r="I8" s="28" t="s">
        <v>674</v>
      </c>
    </row>
    <row r="9" spans="1:9" x14ac:dyDescent="0.25">
      <c r="A9" s="28" t="s">
        <v>165</v>
      </c>
      <c r="B9" s="28" t="s">
        <v>657</v>
      </c>
      <c r="C9" s="28" t="s">
        <v>675</v>
      </c>
      <c r="D9" s="29">
        <v>120</v>
      </c>
      <c r="E9" s="18" t="s">
        <v>651</v>
      </c>
      <c r="F9" s="30" t="s">
        <v>676</v>
      </c>
      <c r="G9" s="40">
        <v>44140</v>
      </c>
      <c r="H9" s="28" t="s">
        <v>677</v>
      </c>
      <c r="I9" s="28" t="s">
        <v>678</v>
      </c>
    </row>
    <row r="10" spans="1:9" x14ac:dyDescent="0.25">
      <c r="A10" s="28" t="s">
        <v>165</v>
      </c>
      <c r="B10" s="28" t="s">
        <v>657</v>
      </c>
      <c r="C10" s="28" t="s">
        <v>679</v>
      </c>
      <c r="D10" s="29">
        <v>4.3</v>
      </c>
      <c r="E10" s="18" t="s">
        <v>651</v>
      </c>
      <c r="F10" s="33" t="s">
        <v>680</v>
      </c>
      <c r="G10" s="40">
        <v>44154</v>
      </c>
      <c r="H10" s="21" t="s">
        <v>681</v>
      </c>
      <c r="I10" s="28" t="s">
        <v>682</v>
      </c>
    </row>
    <row r="11" spans="1:9" x14ac:dyDescent="0.25">
      <c r="A11" s="28" t="s">
        <v>165</v>
      </c>
      <c r="B11" s="28" t="s">
        <v>657</v>
      </c>
      <c r="C11" s="18" t="s">
        <v>683</v>
      </c>
      <c r="D11" s="29">
        <v>12.47</v>
      </c>
      <c r="E11" s="28" t="s">
        <v>684</v>
      </c>
      <c r="F11" s="31" t="s">
        <v>685</v>
      </c>
      <c r="G11" s="40">
        <v>44160</v>
      </c>
      <c r="H11" s="28"/>
      <c r="I11" s="28" t="s">
        <v>686</v>
      </c>
    </row>
    <row r="12" spans="1:9" x14ac:dyDescent="0.25">
      <c r="A12" s="28" t="s">
        <v>165</v>
      </c>
      <c r="B12" s="28" t="s">
        <v>657</v>
      </c>
      <c r="C12" s="18" t="s">
        <v>18</v>
      </c>
      <c r="D12" s="29">
        <v>1200</v>
      </c>
      <c r="E12" s="18" t="s">
        <v>651</v>
      </c>
      <c r="F12" s="18" t="s">
        <v>687</v>
      </c>
      <c r="G12" s="40">
        <v>43972</v>
      </c>
      <c r="H12" s="18" t="s">
        <v>688</v>
      </c>
      <c r="I12" s="18" t="s">
        <v>689</v>
      </c>
    </row>
    <row r="13" spans="1:9" ht="15.75" x14ac:dyDescent="0.25">
      <c r="A13" s="28" t="s">
        <v>165</v>
      </c>
      <c r="B13" s="28" t="s">
        <v>657</v>
      </c>
      <c r="C13" s="28" t="s">
        <v>690</v>
      </c>
      <c r="D13" s="29">
        <v>942.65</v>
      </c>
      <c r="E13" s="18" t="s">
        <v>651</v>
      </c>
      <c r="F13" s="30" t="s">
        <v>691</v>
      </c>
      <c r="G13" s="40">
        <v>44011</v>
      </c>
      <c r="H13" s="23" t="s">
        <v>692</v>
      </c>
      <c r="I13" s="28" t="s">
        <v>693</v>
      </c>
    </row>
    <row r="14" spans="1:9" x14ac:dyDescent="0.25">
      <c r="A14" s="18" t="s">
        <v>174</v>
      </c>
      <c r="B14" s="28" t="s">
        <v>27</v>
      </c>
      <c r="C14" s="18" t="s">
        <v>42</v>
      </c>
      <c r="D14" s="29">
        <v>2767.5</v>
      </c>
      <c r="E14" s="18" t="s">
        <v>663</v>
      </c>
      <c r="F14" s="30" t="s">
        <v>694</v>
      </c>
      <c r="G14" s="40">
        <v>44152</v>
      </c>
      <c r="H14" s="22" t="s">
        <v>695</v>
      </c>
      <c r="I14" s="18" t="s">
        <v>696</v>
      </c>
    </row>
    <row r="15" spans="1:9" x14ac:dyDescent="0.25">
      <c r="A15" s="28" t="s">
        <v>180</v>
      </c>
      <c r="B15" s="28" t="s">
        <v>27</v>
      </c>
      <c r="C15" s="18" t="s">
        <v>697</v>
      </c>
      <c r="D15" s="29">
        <v>2200</v>
      </c>
      <c r="E15" s="18" t="s">
        <v>663</v>
      </c>
      <c r="F15" s="28" t="s">
        <v>698</v>
      </c>
      <c r="G15" s="40">
        <v>44210</v>
      </c>
      <c r="H15" s="28" t="s">
        <v>699</v>
      </c>
      <c r="I15" s="28" t="s">
        <v>700</v>
      </c>
    </row>
    <row r="16" spans="1:9" x14ac:dyDescent="0.25">
      <c r="A16" s="28" t="s">
        <v>180</v>
      </c>
      <c r="B16" s="28" t="s">
        <v>27</v>
      </c>
      <c r="C16" s="28" t="s">
        <v>18</v>
      </c>
      <c r="D16" s="29">
        <v>1000</v>
      </c>
      <c r="E16" s="18" t="s">
        <v>651</v>
      </c>
      <c r="F16" s="30" t="s">
        <v>701</v>
      </c>
      <c r="G16" s="40">
        <v>44048</v>
      </c>
      <c r="H16" s="28" t="s">
        <v>702</v>
      </c>
      <c r="I16" s="28"/>
    </row>
    <row r="17" spans="1:9" x14ac:dyDescent="0.25">
      <c r="A17" s="28" t="s">
        <v>180</v>
      </c>
      <c r="B17" s="28" t="s">
        <v>27</v>
      </c>
      <c r="C17" s="18" t="s">
        <v>42</v>
      </c>
      <c r="D17" s="29">
        <v>1700</v>
      </c>
      <c r="E17" s="18" t="s">
        <v>663</v>
      </c>
      <c r="F17" s="31" t="s">
        <v>703</v>
      </c>
      <c r="G17" s="40">
        <v>44112</v>
      </c>
      <c r="H17" s="28" t="s">
        <v>704</v>
      </c>
      <c r="I17" s="34" t="s">
        <v>705</v>
      </c>
    </row>
    <row r="18" spans="1:9" x14ac:dyDescent="0.25">
      <c r="A18" s="28" t="s">
        <v>28</v>
      </c>
      <c r="B18" s="28" t="s">
        <v>27</v>
      </c>
      <c r="C18" s="28" t="s">
        <v>18</v>
      </c>
      <c r="D18" s="29">
        <v>4500</v>
      </c>
      <c r="E18" s="18" t="s">
        <v>651</v>
      </c>
      <c r="F18" s="18" t="s">
        <v>706</v>
      </c>
      <c r="G18" s="40">
        <v>44054</v>
      </c>
      <c r="H18" s="28" t="s">
        <v>707</v>
      </c>
      <c r="I18" s="28" t="s">
        <v>708</v>
      </c>
    </row>
    <row r="19" spans="1:9" x14ac:dyDescent="0.25">
      <c r="A19" s="28" t="s">
        <v>28</v>
      </c>
      <c r="B19" s="28" t="s">
        <v>27</v>
      </c>
      <c r="C19" s="28" t="s">
        <v>42</v>
      </c>
      <c r="D19" s="29">
        <v>2880</v>
      </c>
      <c r="E19" s="18" t="s">
        <v>663</v>
      </c>
      <c r="F19" s="31" t="s">
        <v>709</v>
      </c>
      <c r="G19" s="40">
        <v>44160</v>
      </c>
      <c r="H19" s="18" t="s">
        <v>710</v>
      </c>
      <c r="I19" s="18" t="s">
        <v>711</v>
      </c>
    </row>
    <row r="20" spans="1:9" x14ac:dyDescent="0.25">
      <c r="A20" s="18" t="s">
        <v>55</v>
      </c>
      <c r="B20" s="28" t="s">
        <v>27</v>
      </c>
      <c r="C20" s="18" t="s">
        <v>18</v>
      </c>
      <c r="D20" s="29">
        <v>1600</v>
      </c>
      <c r="E20" s="18" t="s">
        <v>651</v>
      </c>
      <c r="F20" s="30" t="s">
        <v>712</v>
      </c>
      <c r="G20" s="40">
        <v>44019</v>
      </c>
      <c r="H20" s="18" t="s">
        <v>713</v>
      </c>
      <c r="I20" s="18" t="s">
        <v>714</v>
      </c>
    </row>
    <row r="21" spans="1:9" x14ac:dyDescent="0.25">
      <c r="A21" s="18" t="s">
        <v>190</v>
      </c>
      <c r="B21" s="28" t="s">
        <v>27</v>
      </c>
      <c r="C21" s="28" t="s">
        <v>42</v>
      </c>
      <c r="D21" s="29">
        <v>11340</v>
      </c>
      <c r="E21" s="18" t="s">
        <v>663</v>
      </c>
      <c r="F21" s="30" t="s">
        <v>715</v>
      </c>
      <c r="G21" s="40">
        <v>44146</v>
      </c>
      <c r="H21" s="28" t="s">
        <v>716</v>
      </c>
      <c r="I21" s="28" t="s">
        <v>717</v>
      </c>
    </row>
    <row r="22" spans="1:9" x14ac:dyDescent="0.25">
      <c r="A22" s="18" t="s">
        <v>190</v>
      </c>
      <c r="B22" s="28" t="s">
        <v>27</v>
      </c>
      <c r="C22" s="18" t="s">
        <v>650</v>
      </c>
      <c r="D22" s="29">
        <v>352.5</v>
      </c>
      <c r="E22" s="18" t="s">
        <v>651</v>
      </c>
      <c r="F22" s="18" t="s">
        <v>718</v>
      </c>
      <c r="G22" s="40">
        <v>44148</v>
      </c>
      <c r="H22" s="28" t="s">
        <v>719</v>
      </c>
      <c r="I22" s="28" t="s">
        <v>720</v>
      </c>
    </row>
    <row r="23" spans="1:9" x14ac:dyDescent="0.25">
      <c r="A23" s="18" t="s">
        <v>190</v>
      </c>
      <c r="B23" s="28" t="s">
        <v>27</v>
      </c>
      <c r="C23" s="18" t="s">
        <v>679</v>
      </c>
      <c r="D23" s="29">
        <v>84</v>
      </c>
      <c r="E23" s="18" t="s">
        <v>651</v>
      </c>
      <c r="F23" s="28" t="s">
        <v>721</v>
      </c>
      <c r="G23" s="40">
        <v>44154</v>
      </c>
      <c r="H23" s="28" t="s">
        <v>722</v>
      </c>
      <c r="I23" s="28" t="s">
        <v>723</v>
      </c>
    </row>
    <row r="24" spans="1:9" x14ac:dyDescent="0.25">
      <c r="A24" s="18" t="s">
        <v>190</v>
      </c>
      <c r="B24" s="28" t="s">
        <v>27</v>
      </c>
      <c r="C24" s="18" t="s">
        <v>18</v>
      </c>
      <c r="D24" s="29">
        <v>5972.48</v>
      </c>
      <c r="E24" s="18" t="s">
        <v>651</v>
      </c>
      <c r="F24" s="30" t="s">
        <v>724</v>
      </c>
      <c r="G24" s="40">
        <v>44034</v>
      </c>
      <c r="H24" s="28" t="s">
        <v>725</v>
      </c>
      <c r="I24" s="28" t="s">
        <v>726</v>
      </c>
    </row>
    <row r="25" spans="1:9" x14ac:dyDescent="0.25">
      <c r="A25" s="18" t="s">
        <v>331</v>
      </c>
      <c r="B25" s="28" t="s">
        <v>27</v>
      </c>
      <c r="C25" s="18" t="s">
        <v>42</v>
      </c>
      <c r="D25" s="29">
        <v>2790</v>
      </c>
      <c r="E25" s="18" t="s">
        <v>663</v>
      </c>
      <c r="F25" s="30" t="s">
        <v>727</v>
      </c>
      <c r="G25" s="40">
        <v>44092</v>
      </c>
      <c r="H25" s="24" t="s">
        <v>728</v>
      </c>
      <c r="I25" s="18" t="s">
        <v>729</v>
      </c>
    </row>
    <row r="26" spans="1:9" x14ac:dyDescent="0.25">
      <c r="A26" s="18" t="s">
        <v>331</v>
      </c>
      <c r="B26" s="28" t="s">
        <v>27</v>
      </c>
      <c r="C26" s="18" t="s">
        <v>18</v>
      </c>
      <c r="D26" s="29">
        <v>2100</v>
      </c>
      <c r="E26" s="18" t="s">
        <v>651</v>
      </c>
      <c r="F26" s="30" t="s">
        <v>730</v>
      </c>
      <c r="G26" s="40">
        <v>44041</v>
      </c>
      <c r="H26" s="18" t="s">
        <v>731</v>
      </c>
      <c r="I26" s="18" t="s">
        <v>732</v>
      </c>
    </row>
    <row r="27" spans="1:9" x14ac:dyDescent="0.25">
      <c r="A27" s="27" t="s">
        <v>733</v>
      </c>
      <c r="B27" s="35" t="s">
        <v>27</v>
      </c>
      <c r="C27" s="27" t="s">
        <v>113</v>
      </c>
      <c r="D27" s="36">
        <v>858</v>
      </c>
      <c r="E27" s="26" t="s">
        <v>651</v>
      </c>
      <c r="F27" s="37" t="s">
        <v>734</v>
      </c>
      <c r="G27" s="40">
        <v>44088</v>
      </c>
      <c r="H27" s="35" t="s">
        <v>735</v>
      </c>
      <c r="I27" s="27" t="s">
        <v>736</v>
      </c>
    </row>
  </sheetData>
  <conditionalFormatting sqref="F2:F26">
    <cfRule type="duplicateValues" dxfId="30" priority="2"/>
  </conditionalFormatting>
  <hyperlinks>
    <hyperlink ref="I6" r:id="rId1"/>
    <hyperlink ref="H4" r:id="rId2" display="https://www.bangkokpost.com/thailand/general/2026071/pm-set-to-ink-vaccine-deal"/>
    <hyperlink ref="I17" r:id="rId3" display="https://www.jnj.com/johnson-johnson-announces-european-commission-approval-of-agreement-to-supply-200-million-doses-of-janssens-covid-19-vaccine-candidate"/>
    <hyperlink ref="I2" r:id="rId4" display="https://www.jpost.com/health-science/israel-to-sign-agreement-with-vaccine-company-in-advanced-testing-stages-636132"/>
  </hyperlinks>
  <pageMargins left="0.7" right="0.7" top="0.75" bottom="0.75" header="0.3" footer="0.3"/>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abSelected="1" workbookViewId="0">
      <selection activeCell="C36" sqref="C36"/>
    </sheetView>
  </sheetViews>
  <sheetFormatPr defaultRowHeight="15" x14ac:dyDescent="0.25"/>
  <cols>
    <col min="1" max="3" width="13.85546875" customWidth="1"/>
    <col min="4" max="4" width="16.5703125" customWidth="1"/>
    <col min="5" max="5" width="24.85546875" customWidth="1"/>
    <col min="6" max="6" width="18.28515625" customWidth="1"/>
    <col min="7" max="8" width="15.85546875" customWidth="1"/>
    <col min="9" max="9" width="13.5703125" customWidth="1"/>
    <col min="10" max="10" width="13.42578125" customWidth="1"/>
    <col min="11" max="11" width="12.140625" customWidth="1"/>
    <col min="12" max="12" width="13.28515625" customWidth="1"/>
    <col min="13" max="13" width="14.42578125" customWidth="1"/>
    <col min="14" max="14" width="12.28515625" bestFit="1" customWidth="1"/>
    <col min="15" max="17" width="10.42578125" customWidth="1"/>
    <col min="20" max="20" width="10.42578125" customWidth="1"/>
  </cols>
  <sheetData>
    <row r="1" spans="1:22" s="1" customFormat="1" x14ac:dyDescent="0.25">
      <c r="A1" s="5" t="s">
        <v>0</v>
      </c>
      <c r="B1" s="5" t="s">
        <v>1</v>
      </c>
      <c r="C1" s="5" t="s">
        <v>2</v>
      </c>
      <c r="D1" s="5" t="s">
        <v>3</v>
      </c>
      <c r="E1" s="5" t="s">
        <v>4</v>
      </c>
      <c r="F1" s="5" t="s">
        <v>5</v>
      </c>
      <c r="G1" s="5" t="s">
        <v>6</v>
      </c>
      <c r="H1" s="5" t="s">
        <v>7</v>
      </c>
      <c r="I1" s="42" t="s">
        <v>8</v>
      </c>
      <c r="J1" s="43" t="s">
        <v>9</v>
      </c>
      <c r="K1" s="43" t="s">
        <v>10</v>
      </c>
      <c r="L1" s="43" t="s">
        <v>11</v>
      </c>
      <c r="M1" s="43" t="s">
        <v>12</v>
      </c>
      <c r="N1" s="43" t="s">
        <v>13</v>
      </c>
      <c r="O1" s="43" t="s">
        <v>737</v>
      </c>
      <c r="P1" s="43" t="s">
        <v>738</v>
      </c>
      <c r="Q1" s="44" t="s">
        <v>739</v>
      </c>
      <c r="R1" s="43" t="s">
        <v>15</v>
      </c>
      <c r="S1" s="43" t="s">
        <v>16</v>
      </c>
      <c r="T1" s="45" t="s">
        <v>17</v>
      </c>
      <c r="U1" s="46"/>
      <c r="V1" s="46"/>
    </row>
    <row r="2" spans="1:22" x14ac:dyDescent="0.25">
      <c r="A2" s="4" t="s">
        <v>37</v>
      </c>
      <c r="B2" s="4" t="s">
        <v>37</v>
      </c>
      <c r="C2" s="4" t="s">
        <v>37</v>
      </c>
      <c r="D2" s="4" t="s">
        <v>37</v>
      </c>
      <c r="E2" s="4" t="s">
        <v>37</v>
      </c>
      <c r="F2" s="4" t="s">
        <v>113</v>
      </c>
      <c r="G2" s="4" t="s">
        <v>657</v>
      </c>
      <c r="H2" s="4" t="s">
        <v>165</v>
      </c>
      <c r="I2" s="49">
        <v>204000000</v>
      </c>
      <c r="J2" s="49">
        <v>204</v>
      </c>
      <c r="K2" s="49">
        <v>176088403.28</v>
      </c>
      <c r="L2" s="49">
        <v>176.09</v>
      </c>
      <c r="M2" s="4" t="s">
        <v>61</v>
      </c>
      <c r="N2" s="50" t="s">
        <v>740</v>
      </c>
      <c r="O2" s="49">
        <f>INDEX([1]COVID_VaccineRnD!$I$2:$N$166,MATCH(Table64[[#This Row],[ID_code]],[1]COVID_VaccineRnD!$N$2:$N$166,0),2)</f>
        <v>0.69999400000000001</v>
      </c>
      <c r="P2" s="50" t="e">
        <f>#REF!=Table64[[#This Row],[USD_million]]</f>
        <v>#REF!</v>
      </c>
      <c r="Q2" s="38">
        <v>43983</v>
      </c>
      <c r="R2" s="51" t="s">
        <v>741</v>
      </c>
      <c r="S2" s="48" t="s">
        <v>297</v>
      </c>
      <c r="T2" s="4"/>
      <c r="U2" s="41"/>
      <c r="V2" s="41"/>
    </row>
    <row r="3" spans="1:22" x14ac:dyDescent="0.25">
      <c r="A3" s="4" t="s">
        <v>37</v>
      </c>
      <c r="B3" s="4" t="s">
        <v>37</v>
      </c>
      <c r="C3" s="4" t="s">
        <v>37</v>
      </c>
      <c r="D3" s="4" t="s">
        <v>37</v>
      </c>
      <c r="E3" s="4" t="s">
        <v>37</v>
      </c>
      <c r="F3" s="4" t="s">
        <v>742</v>
      </c>
      <c r="G3" s="4" t="s">
        <v>27</v>
      </c>
      <c r="H3" s="4" t="s">
        <v>743</v>
      </c>
      <c r="I3" s="49">
        <v>99000000</v>
      </c>
      <c r="J3" s="49">
        <v>99</v>
      </c>
      <c r="K3" s="49">
        <v>85454666.299999997</v>
      </c>
      <c r="L3" s="49">
        <v>85.45</v>
      </c>
      <c r="M3" s="4" t="s">
        <v>61</v>
      </c>
      <c r="N3" s="50" t="s">
        <v>744</v>
      </c>
      <c r="O3" s="49">
        <f>INDEX([1]COVID_VaccineRnD!$I$2:$N$166,MATCH(Table64[[#This Row],[ID_code]],[1]COVID_VaccineRnD!$N$2:$N$166,0),2)</f>
        <v>53</v>
      </c>
      <c r="P3" s="50" t="e">
        <f>#REF!=Table64[[#This Row],[USD_million]]</f>
        <v>#REF!</v>
      </c>
      <c r="Q3" s="38">
        <v>44228</v>
      </c>
      <c r="R3" s="4" t="s">
        <v>745</v>
      </c>
      <c r="S3" s="54" t="s">
        <v>746</v>
      </c>
      <c r="T3" s="4"/>
      <c r="U3" s="41"/>
      <c r="V3" s="41"/>
    </row>
    <row r="4" spans="1:22" x14ac:dyDescent="0.25">
      <c r="A4" s="4" t="s">
        <v>37</v>
      </c>
      <c r="B4" s="4" t="s">
        <v>37</v>
      </c>
      <c r="C4" s="4" t="s">
        <v>37</v>
      </c>
      <c r="D4" s="4" t="s">
        <v>37</v>
      </c>
      <c r="E4" s="4" t="s">
        <v>37</v>
      </c>
      <c r="F4" s="4" t="s">
        <v>742</v>
      </c>
      <c r="G4" s="4" t="s">
        <v>27</v>
      </c>
      <c r="H4" s="4" t="s">
        <v>743</v>
      </c>
      <c r="I4" s="49">
        <v>77000000</v>
      </c>
      <c r="J4" s="49">
        <v>77</v>
      </c>
      <c r="K4" s="49">
        <v>66464740.460000001</v>
      </c>
      <c r="L4" s="49">
        <v>66.459999999999994</v>
      </c>
      <c r="M4" s="4" t="s">
        <v>61</v>
      </c>
      <c r="N4" s="50" t="s">
        <v>747</v>
      </c>
      <c r="O4" s="49">
        <f>INDEX([1]COVID_VaccineRnD!$I$2:$N$166,MATCH(Table64[[#This Row],[ID_code]],[1]COVID_VaccineRnD!$N$2:$N$166,0),2)</f>
        <v>1.1585090000000002</v>
      </c>
      <c r="P4" s="50" t="e">
        <f>#REF!=Table64[[#This Row],[USD_million]]</f>
        <v>#REF!</v>
      </c>
      <c r="Q4" s="38">
        <v>44323</v>
      </c>
      <c r="R4" s="4" t="s">
        <v>748</v>
      </c>
      <c r="S4" s="52" t="s">
        <v>749</v>
      </c>
      <c r="T4" s="4"/>
    </row>
  </sheetData>
  <conditionalFormatting sqref="N2:N4">
    <cfRule type="duplicateValues" dxfId="20" priority="1"/>
  </conditionalFormatting>
  <hyperlinks>
    <hyperlink ref="S4" r:id="rId1"/>
    <hyperlink ref="S3" r:id="rId2"/>
  </hyperlinks>
  <pageMargins left="0.7" right="0.7" top="0.75" bottom="0.75" header="0.3" footer="0.3"/>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8"/>
  <sheetViews>
    <sheetView workbookViewId="0">
      <selection activeCell="G28" sqref="G28"/>
    </sheetView>
  </sheetViews>
  <sheetFormatPr defaultRowHeight="15" x14ac:dyDescent="0.25"/>
  <cols>
    <col min="1" max="1" width="10.42578125" customWidth="1"/>
    <col min="2" max="2" width="18.5703125" bestFit="1" customWidth="1"/>
    <col min="3" max="3" width="30.140625" customWidth="1"/>
  </cols>
  <sheetData>
    <row r="1" spans="1:3" x14ac:dyDescent="0.25">
      <c r="A1" s="2" t="s">
        <v>750</v>
      </c>
    </row>
    <row r="2" spans="1:3" x14ac:dyDescent="0.25">
      <c r="A2" t="s">
        <v>751</v>
      </c>
    </row>
    <row r="3" spans="1:3" x14ac:dyDescent="0.25">
      <c r="A3" t="s">
        <v>752</v>
      </c>
      <c r="B3" t="s">
        <v>753</v>
      </c>
      <c r="C3" t="s">
        <v>754</v>
      </c>
    </row>
    <row r="4" spans="1:3" x14ac:dyDescent="0.25">
      <c r="A4" t="s">
        <v>755</v>
      </c>
      <c r="B4" t="s">
        <v>756</v>
      </c>
      <c r="C4" s="3">
        <v>0.107725</v>
      </c>
    </row>
    <row r="5" spans="1:3" x14ac:dyDescent="0.25">
      <c r="A5" t="s">
        <v>757</v>
      </c>
      <c r="B5" t="s">
        <v>758</v>
      </c>
      <c r="C5" s="3">
        <v>0.70482299999999998</v>
      </c>
    </row>
    <row r="6" spans="1:3" x14ac:dyDescent="0.25">
      <c r="A6" t="s">
        <v>759</v>
      </c>
      <c r="B6" t="s">
        <v>760</v>
      </c>
      <c r="C6" s="3">
        <v>1.158509</v>
      </c>
    </row>
    <row r="7" spans="1:3" x14ac:dyDescent="0.25">
      <c r="A7" t="s">
        <v>761</v>
      </c>
      <c r="B7" t="s">
        <v>762</v>
      </c>
      <c r="C7" s="3">
        <v>1.2940910000000001</v>
      </c>
    </row>
    <row r="8" spans="1:3" x14ac:dyDescent="0.25">
      <c r="A8" t="s">
        <v>763</v>
      </c>
      <c r="B8" t="s">
        <v>764</v>
      </c>
      <c r="C8" s="3">
        <v>0.75045200000000001</v>
      </c>
    </row>
    <row r="9" spans="1:3" x14ac:dyDescent="0.25">
      <c r="A9" t="s">
        <v>765</v>
      </c>
      <c r="B9" t="s">
        <v>766</v>
      </c>
      <c r="C9" s="3">
        <v>1.0805419999999999</v>
      </c>
    </row>
    <row r="10" spans="1:3" x14ac:dyDescent="0.25">
      <c r="A10" t="s">
        <v>767</v>
      </c>
      <c r="B10" t="s">
        <v>768</v>
      </c>
      <c r="C10" s="3">
        <v>0.111372</v>
      </c>
    </row>
    <row r="11" spans="1:3" x14ac:dyDescent="0.25">
      <c r="A11" t="s">
        <v>769</v>
      </c>
      <c r="B11" t="s">
        <v>770</v>
      </c>
      <c r="C11" s="3">
        <v>0.66065499999999999</v>
      </c>
    </row>
    <row r="12" spans="1:3" x14ac:dyDescent="0.25">
      <c r="A12" t="s">
        <v>771</v>
      </c>
      <c r="C12" s="3">
        <v>1</v>
      </c>
    </row>
    <row r="13" spans="1:3" x14ac:dyDescent="0.25">
      <c r="A13" t="s">
        <v>771</v>
      </c>
      <c r="B13" t="s">
        <v>772</v>
      </c>
      <c r="C13" s="3">
        <v>0.86317844746998096</v>
      </c>
    </row>
    <row r="14" spans="1:3" x14ac:dyDescent="0.25">
      <c r="A14" t="s">
        <v>773</v>
      </c>
      <c r="B14" t="s">
        <v>774</v>
      </c>
      <c r="C14" s="3">
        <v>7.7999999999999996E-3</v>
      </c>
    </row>
    <row r="15" spans="1:3" x14ac:dyDescent="0.25">
      <c r="A15" t="s">
        <v>775</v>
      </c>
      <c r="B15" t="s">
        <v>776</v>
      </c>
      <c r="C15" s="3">
        <v>0.19587574999999999</v>
      </c>
    </row>
    <row r="16" spans="1:3" x14ac:dyDescent="0.25">
      <c r="A16" t="s">
        <v>777</v>
      </c>
      <c r="B16" t="s">
        <v>778</v>
      </c>
      <c r="C16" s="3">
        <v>0.15423700000000001</v>
      </c>
    </row>
    <row r="17" spans="1:3" x14ac:dyDescent="0.25">
      <c r="A17" t="s">
        <v>779</v>
      </c>
      <c r="B17" t="s">
        <v>780</v>
      </c>
      <c r="C17" s="3">
        <v>6.1086333333333333E-2</v>
      </c>
    </row>
    <row r="18" spans="1:3" x14ac:dyDescent="0.25">
      <c r="A18" t="s">
        <v>781</v>
      </c>
      <c r="B18" t="s">
        <v>782</v>
      </c>
      <c r="C18" s="3">
        <v>0.14496199999999998</v>
      </c>
    </row>
    <row r="19" spans="1:3" x14ac:dyDescent="0.25">
      <c r="A19" t="s">
        <v>783</v>
      </c>
      <c r="B19" t="s">
        <v>784</v>
      </c>
      <c r="C19" s="3">
        <v>0.12892266666666666</v>
      </c>
    </row>
    <row r="20" spans="1:3" x14ac:dyDescent="0.25">
      <c r="A20" t="s">
        <v>785</v>
      </c>
      <c r="B20" t="s">
        <v>786</v>
      </c>
      <c r="C20" s="3">
        <v>9.367416666666668E-3</v>
      </c>
    </row>
    <row r="21" spans="1:3" x14ac:dyDescent="0.25">
      <c r="A21" t="s">
        <v>787</v>
      </c>
      <c r="B21" t="s">
        <v>788</v>
      </c>
      <c r="C21" s="3">
        <v>6.883333333333333E-5</v>
      </c>
    </row>
    <row r="22" spans="1:3" x14ac:dyDescent="0.25">
      <c r="A22" t="s">
        <v>789</v>
      </c>
      <c r="B22" t="s">
        <v>790</v>
      </c>
      <c r="C22" s="3">
        <v>1.3486999999999999E-2</v>
      </c>
    </row>
    <row r="23" spans="1:3" x14ac:dyDescent="0.25">
      <c r="A23" t="s">
        <v>791</v>
      </c>
      <c r="B23" t="s">
        <v>792</v>
      </c>
      <c r="C23" s="3">
        <v>8.5908333333333323E-4</v>
      </c>
    </row>
    <row r="24" spans="1:3" x14ac:dyDescent="0.25">
      <c r="A24" t="s">
        <v>793</v>
      </c>
      <c r="B24" t="s">
        <v>794</v>
      </c>
      <c r="C24" s="3">
        <v>8.5908333333333323E-4</v>
      </c>
    </row>
    <row r="25" spans="1:3" x14ac:dyDescent="0.25">
      <c r="A25" t="s">
        <v>795</v>
      </c>
      <c r="B25" t="s">
        <v>796</v>
      </c>
      <c r="C25" s="3">
        <v>0.26063900000000001</v>
      </c>
    </row>
    <row r="26" spans="1:3" x14ac:dyDescent="0.25">
      <c r="A26" t="s">
        <v>797</v>
      </c>
      <c r="B26" t="s">
        <v>798</v>
      </c>
      <c r="C26" s="3">
        <v>1.5448750000000002E-2</v>
      </c>
    </row>
    <row r="27" spans="1:3" x14ac:dyDescent="0.25">
      <c r="A27" t="s">
        <v>799</v>
      </c>
      <c r="B27" t="s">
        <v>800</v>
      </c>
      <c r="C27" s="3">
        <v>6.6E-4</v>
      </c>
    </row>
    <row r="28" spans="1:3" x14ac:dyDescent="0.25">
      <c r="A28" t="s">
        <v>801</v>
      </c>
      <c r="B28" t="s">
        <v>802</v>
      </c>
      <c r="C28" s="3">
        <v>2.3999999999999998E-3</v>
      </c>
    </row>
  </sheetData>
  <hyperlinks>
    <hyperlink ref="A1" r:id="rId1"/>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COVID_VaccineRnD</vt:lpstr>
      <vt:lpstr>APAs</vt:lpstr>
      <vt:lpstr>CEPI manufacturing</vt:lpstr>
      <vt:lpstr>Exchange rate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Adrián Alonso Ruiz</dc:creator>
  <cp:keywords/>
  <dc:description/>
  <cp:lastModifiedBy>Alonso Ruiz Adrian</cp:lastModifiedBy>
  <cp:revision/>
  <dcterms:created xsi:type="dcterms:W3CDTF">2021-03-24T12:44:42Z</dcterms:created>
  <dcterms:modified xsi:type="dcterms:W3CDTF">2021-07-07T12:30:32Z</dcterms:modified>
  <cp:category/>
  <cp:contentStatus/>
</cp:coreProperties>
</file>